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стр.м-ли" sheetId="1" r:id="rId1"/>
  </sheets>
  <definedNames>
    <definedName name="_xlnm.Print_Area" localSheetId="0">'стр.м-ли'!$A$1:$D$159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<sst xmlns="http://schemas.openxmlformats.org/spreadsheetml/2006/main" count="190" uniqueCount="177">
  <si>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</si>
  <si>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</si>
  <si>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</si>
  <si>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</si>
  <si>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</si>
  <si>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</si>
  <si>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</si>
  <si>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</si>
  <si>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</si>
  <si>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</si>
  <si>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</si>
  <si>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</si>
  <si>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</si>
  <si>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</si>
  <si>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</si>
  <si>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>327205/03.04.2014</t>
  </si>
  <si>
    <t>327578/08.04.2014</t>
  </si>
  <si>
    <t>327571/08.04.2014</t>
  </si>
  <si>
    <t>327702/10.04.2014</t>
  </si>
  <si>
    <t>327972/14.04.2014</t>
  </si>
  <si>
    <t>328485/24.04.2014</t>
  </si>
  <si>
    <t>328739/28.04.2014</t>
  </si>
  <si>
    <t>328738/28.04.2014</t>
  </si>
  <si>
    <t>330161/21.05.2014</t>
  </si>
  <si>
    <t>330163/21.05.2014</t>
  </si>
  <si>
    <t>330594/27.05.2014</t>
  </si>
  <si>
    <t>330593/27.05.2014</t>
  </si>
  <si>
    <t>332006/17.06.2014</t>
  </si>
  <si>
    <t>332967/01.07.2014</t>
  </si>
  <si>
    <t>326551/25.03.2014</t>
  </si>
  <si>
    <t>326850/28.03.2014</t>
  </si>
  <si>
    <t>328308/22.04.2014</t>
  </si>
  <si>
    <t>330122/20.05.2014</t>
  </si>
  <si>
    <t>332493/24.06.2014</t>
  </si>
  <si>
    <t>333338/07.07.2014</t>
  </si>
  <si>
    <t>327604/09.04.2014</t>
  </si>
  <si>
    <t>330506/26.05.2014</t>
  </si>
  <si>
    <t>331608/11.06.2014</t>
  </si>
  <si>
    <t>332077/17.06.2014</t>
  </si>
  <si>
    <t>333589/10.07.2014</t>
  </si>
  <si>
    <t>326836/28.03.2014</t>
  </si>
  <si>
    <t>327468/07.04.2014</t>
  </si>
  <si>
    <t>327648/09.04.2014</t>
  </si>
  <si>
    <t>328092/15.04.2014</t>
  </si>
  <si>
    <t>328454/23.04.2014</t>
  </si>
  <si>
    <t>330623/28.05.2014</t>
  </si>
  <si>
    <t>330804/30.05.2014</t>
  </si>
  <si>
    <t>330940/02.06.2014</t>
  </si>
  <si>
    <t>331565/10.06.2014</t>
  </si>
  <si>
    <t>332052/17.06.2014</t>
  </si>
  <si>
    <t>332577/25.06.2014</t>
  </si>
  <si>
    <t>333508/09.07.2014</t>
  </si>
  <si>
    <t>329458/12.05.2014</t>
  </si>
  <si>
    <t>000506/21.07.2014</t>
  </si>
  <si>
    <t>004504/23.09.2014</t>
  </si>
  <si>
    <t>005687/08.10.2014</t>
  </si>
  <si>
    <t>000074/16.07.2014</t>
  </si>
  <si>
    <t>000103/16.07.2014</t>
  </si>
  <si>
    <t>001942/12.08.2014</t>
  </si>
  <si>
    <t>002599/22.08.2014</t>
  </si>
  <si>
    <t>003453/05.09.2014</t>
  </si>
  <si>
    <t>004037/15.09.2014</t>
  </si>
  <si>
    <t>004533/23.09.2014</t>
  </si>
  <si>
    <t>004970/29.09.2014</t>
  </si>
  <si>
    <t>005624/08.10.2014</t>
  </si>
  <si>
    <t>009318/28.11.2014</t>
  </si>
  <si>
    <t>009031/25.11.2014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</si>
  <si>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от периодична  доставка на материали, необходими за текуща поддръжка на сградния фонд на Русенски университет „Ангел Кънчев ” и изнесените му поделения – филиал Разград и филиал Силистра, както и по изпълнение на национални и международни проекти, финансирани със средства получени от  Европейския съюз, други държави и неправителствени организации от  чужбина“. .                                                                                            ОТ ФИРМА  „СОНЕВ И СИНОВЕ” ООД – Русе по Договор № 95В00-32/25.03.2014 г за периода от 25.03.2014 г. до 25.09.2016 г.</t>
  </si>
  <si>
    <t>1000000499/21.07.2014</t>
  </si>
  <si>
    <t>1000000754/24.07.2014</t>
  </si>
  <si>
    <t>1000000913/25.07.2014</t>
  </si>
  <si>
    <t>1000001064/29.07.2014</t>
  </si>
  <si>
    <t>1000001065/29.07.2014</t>
  </si>
  <si>
    <t>1000002758/25.08.2014</t>
  </si>
  <si>
    <t>1000003225/02.09.2014</t>
  </si>
  <si>
    <t>1000003726/10.09.2014</t>
  </si>
  <si>
    <t>1000003734/10.09.2014</t>
  </si>
  <si>
    <t>1000003758/10.09.2014</t>
  </si>
  <si>
    <t>1000004228/17.09.2014</t>
  </si>
  <si>
    <t>1000004257/17.09.2014</t>
  </si>
  <si>
    <t>1000004421/19.09.2014</t>
  </si>
  <si>
    <t>1000005240/02.10.2014</t>
  </si>
  <si>
    <t>1000005411/04.10.2014</t>
  </si>
  <si>
    <t>1000005677/08.10.2014</t>
  </si>
  <si>
    <t>1000005733/15.10.2014</t>
  </si>
  <si>
    <t>1000006076/14.10.2014</t>
  </si>
  <si>
    <t>1000006270/16.10.2014</t>
  </si>
  <si>
    <t>1000006448/20.10.2014</t>
  </si>
  <si>
    <t>1000006746/23.10.2014</t>
  </si>
  <si>
    <t>1000006965/27.10.2014</t>
  </si>
  <si>
    <t>1000007058/28.10.2014</t>
  </si>
  <si>
    <t>1000007617/05.11.2014</t>
  </si>
  <si>
    <t>1000007742/06.11.2014</t>
  </si>
  <si>
    <t>1000007743/06.11.2014</t>
  </si>
  <si>
    <t>1000007744/06.11.2014</t>
  </si>
  <si>
    <t>1000008829/21.11.2014</t>
  </si>
  <si>
    <t>1000008831/21.11.2014</t>
  </si>
  <si>
    <t>1000009005/25.11.2014</t>
  </si>
  <si>
    <t>1000009087/25.1102014</t>
  </si>
  <si>
    <t>1000009088/25.11.2014</t>
  </si>
  <si>
    <t>1000009234/27.11.2014</t>
  </si>
  <si>
    <t>1000010488/17.12.2014</t>
  </si>
  <si>
    <t>1000009592/03.12.2014</t>
  </si>
  <si>
    <t>1000009720/05.12.2014</t>
  </si>
  <si>
    <t>1000012234/29.01.2015</t>
  </si>
  <si>
    <t>332006/25.06.2014</t>
  </si>
  <si>
    <t>0100007744/14.11.2014</t>
  </si>
  <si>
    <t>1000000754/30.07.2014</t>
  </si>
  <si>
    <t>1000001064/30.07.2014</t>
  </si>
  <si>
    <t>1000001065/30.07.2014</t>
  </si>
  <si>
    <t>1000009005/26.11.2014</t>
  </si>
  <si>
    <t>1000011349/20.01.2015</t>
  </si>
  <si>
    <t>1000011497/20.01.2015</t>
  </si>
  <si>
    <t>1000011826/30.01.2015</t>
  </si>
  <si>
    <t>100011680/19.01.20155</t>
  </si>
  <si>
    <t>1000012234/06.02.2015</t>
  </si>
  <si>
    <t>1000013131/16.02.2015</t>
  </si>
  <si>
    <t>1000013377/20.02.2015</t>
  </si>
  <si>
    <t>1000013550/24.02.2015</t>
  </si>
  <si>
    <t>1000013915/04.03.2015</t>
  </si>
  <si>
    <t>1000013916/04.03.2015</t>
  </si>
  <si>
    <t>1000014146/09.03.2015</t>
  </si>
  <si>
    <t>1000013489/23.02.15г</t>
  </si>
  <si>
    <t>006901/21.10.2014</t>
  </si>
  <si>
    <t>1000013229/17.02.2015</t>
  </si>
  <si>
    <t>1000013486/23.02.2015</t>
  </si>
  <si>
    <t>1000012498/03.02.2015</t>
  </si>
  <si>
    <t>1000015088/23.03.2015</t>
  </si>
  <si>
    <t>1000014818/19.03.2015</t>
  </si>
  <si>
    <t>1000014817/19.03.2015</t>
  </si>
  <si>
    <t>1000015953/06.04.2015</t>
  </si>
  <si>
    <t>1000016063/07.04.2015</t>
  </si>
  <si>
    <t>1000016532/17.04.2015</t>
  </si>
  <si>
    <t>1000016518/17.04.2015</t>
  </si>
  <si>
    <t>1000016846/22.04.2015</t>
  </si>
  <si>
    <t>1000014172/09.03.15г</t>
  </si>
  <si>
    <t>1000014695/17.03.15г.</t>
  </si>
  <si>
    <t>1000016799/21.04.15г.</t>
  </si>
  <si>
    <t>1000017280/28.04.2015</t>
  </si>
  <si>
    <t>1000017068/24.04.2015</t>
  </si>
  <si>
    <t>1000017395/29.04.2015</t>
  </si>
  <si>
    <t>1000017845/08.05.2015</t>
  </si>
  <si>
    <t>1000017852/08.05.2015</t>
  </si>
  <si>
    <t>1000015322/26.03.2015</t>
  </si>
  <si>
    <t>1000015728/01.04.2015</t>
  </si>
  <si>
    <t>1000016802/21.04.2015</t>
  </si>
  <si>
    <t>1000017965/11.05.2015</t>
  </si>
  <si>
    <t>1000018524/18.05.2015</t>
  </si>
  <si>
    <t>1000018610/19.05.2015</t>
  </si>
  <si>
    <t>1000018685/20.05.2015</t>
  </si>
  <si>
    <t>1000016813/21.04.2015</t>
  </si>
  <si>
    <t>1000017017/24.04.2015</t>
  </si>
  <si>
    <t>1000017169/27.04.2015</t>
  </si>
  <si>
    <t>1000018286/14.05.2015</t>
  </si>
  <si>
    <t>1000019295/28.05.2015</t>
  </si>
  <si>
    <t>1000018011/11.05.15г.</t>
  </si>
  <si>
    <t>1000020188/09.06.2015</t>
  </si>
  <si>
    <t>1000019580/02.06.2015</t>
  </si>
  <si>
    <t>1000019581/02.06.2015</t>
  </si>
  <si>
    <t>1000020806/17.06.2015</t>
  </si>
  <si>
    <t>1000020949/18.06.2015</t>
  </si>
  <si>
    <t>1000021334/24.06.2015</t>
  </si>
  <si>
    <t>1000021432/25.06.2015</t>
  </si>
  <si>
    <t>1000020781/17.06.2015</t>
  </si>
  <si>
    <t>по проект № BG 051 РО 001-3.3.06-0008</t>
  </si>
  <si>
    <t>1000020929/18.06.15г.</t>
  </si>
  <si>
    <t>1000022075/06.07.2015</t>
  </si>
  <si>
    <t>1000022429/10.07.2015</t>
  </si>
  <si>
    <t>1000022913/17.07.2015</t>
  </si>
  <si>
    <t>1000022316/08.07.2015</t>
  </si>
  <si>
    <t>1000023016/20.07.2015</t>
  </si>
  <si>
    <t>1000023616/29.07.2015</t>
  </si>
  <si>
    <t>1000022185/07.07.15г.</t>
  </si>
  <si>
    <t>1000023206/22.07.15г.</t>
  </si>
  <si>
    <t>1000021710/30.06.15г.</t>
  </si>
  <si>
    <t>1000022106/06.07.2015</t>
  </si>
  <si>
    <t>1000023405/27.07.2015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</si>
</sst>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1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0" fontId="5" fillId="33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vertical="top" wrapText="1"/>
    </xf>
    <xf numFmtId="2" fontId="6" fillId="0" borderId="20" xfId="0" applyNumberFormat="1" applyFont="1" applyBorder="1" applyAlignment="1">
      <alignment vertical="top" wrapText="1"/>
    </xf>
    <xf numFmtId="0" fontId="6" fillId="0" borderId="19" xfId="0" applyFont="1" applyBorder="1" applyAlignment="1">
      <alignment horizontal="center" wrapText="1"/>
    </xf>
    <xf numFmtId="0" fontId="6" fillId="34" borderId="21" xfId="0" applyFont="1" applyFill="1" applyBorder="1" applyAlignment="1">
      <alignment/>
    </xf>
    <xf numFmtId="2" fontId="5" fillId="34" borderId="21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22" xfId="0" applyFont="1" applyFill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2" fontId="5" fillId="35" borderId="13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" fontId="7" fillId="36" borderId="19" xfId="0" applyNumberFormat="1" applyFont="1" applyFill="1" applyBorder="1" applyAlignment="1">
      <alignment/>
    </xf>
    <xf numFmtId="2" fontId="7" fillId="36" borderId="27" xfId="0" applyNumberFormat="1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2" fontId="4" fillId="0" borderId="19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9" xfId="0" applyFont="1" applyBorder="1" applyAlignment="1">
      <alignment/>
    </xf>
    <xf numFmtId="4" fontId="5" fillId="34" borderId="27" xfId="0" applyNumberFormat="1" applyFont="1" applyFill="1" applyBorder="1" applyAlignment="1">
      <alignment/>
    </xf>
    <xf numFmtId="4" fontId="5" fillId="37" borderId="30" xfId="0" applyNumberFormat="1" applyFont="1" applyFill="1" applyBorder="1" applyAlignment="1">
      <alignment/>
    </xf>
    <xf numFmtId="4" fontId="5" fillId="37" borderId="31" xfId="0" applyNumberFormat="1" applyFont="1" applyFill="1" applyBorder="1" applyAlignment="1">
      <alignment/>
    </xf>
    <xf numFmtId="0" fontId="4" fillId="0" borderId="19" xfId="0" applyFont="1" applyBorder="1" applyAlignment="1">
      <alignment horizontal="center" wrapText="1"/>
    </xf>
    <xf numFmtId="2" fontId="4" fillId="0" borderId="20" xfId="0" applyNumberFormat="1" applyFont="1" applyBorder="1" applyAlignment="1">
      <alignment vertical="top" wrapText="1"/>
    </xf>
    <xf numFmtId="2" fontId="4" fillId="0" borderId="19" xfId="0" applyNumberFormat="1" applyFont="1" applyBorder="1" applyAlignment="1">
      <alignment/>
    </xf>
    <xf numFmtId="2" fontId="4" fillId="0" borderId="19" xfId="0" applyNumberFormat="1" applyFont="1" applyBorder="1" applyAlignment="1">
      <alignment vertical="top" wrapText="1"/>
    </xf>
    <xf numFmtId="0" fontId="4" fillId="0" borderId="21" xfId="0" applyFont="1" applyBorder="1" applyAlignment="1">
      <alignment horizontal="center" wrapText="1"/>
    </xf>
    <xf numFmtId="2" fontId="4" fillId="0" borderId="21" xfId="0" applyNumberFormat="1" applyFont="1" applyBorder="1" applyAlignment="1">
      <alignment vertical="top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2" fontId="5" fillId="34" borderId="16" xfId="0" applyNumberFormat="1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0" borderId="29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6" fillId="0" borderId="11" xfId="0" applyNumberFormat="1" applyFont="1" applyBorder="1" applyAlignment="1">
      <alignment vertical="top" wrapText="1"/>
    </xf>
    <xf numFmtId="0" fontId="6" fillId="0" borderId="28" xfId="0" applyFont="1" applyBorder="1" applyAlignment="1">
      <alignment wrapText="1"/>
    </xf>
    <xf numFmtId="2" fontId="6" fillId="0" borderId="30" xfId="0" applyNumberFormat="1" applyFont="1" applyBorder="1" applyAlignment="1">
      <alignment vertical="top" wrapText="1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4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4" fillId="0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vertical="top" wrapText="1"/>
    </xf>
    <xf numFmtId="0" fontId="8" fillId="0" borderId="28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6" fillId="0" borderId="33" xfId="0" applyFont="1" applyBorder="1" applyAlignment="1">
      <alignment horizontal="center" wrapText="1"/>
    </xf>
    <xf numFmtId="2" fontId="6" fillId="0" borderId="34" xfId="0" applyNumberFormat="1" applyFont="1" applyBorder="1" applyAlignment="1">
      <alignment vertical="top" wrapText="1"/>
    </xf>
    <xf numFmtId="2" fontId="6" fillId="0" borderId="27" xfId="0" applyNumberFormat="1" applyFont="1" applyBorder="1" applyAlignment="1">
      <alignment vertical="top" wrapText="1"/>
    </xf>
    <xf numFmtId="2" fontId="6" fillId="0" borderId="22" xfId="0" applyNumberFormat="1" applyFont="1" applyBorder="1" applyAlignment="1">
      <alignment vertical="top" wrapText="1"/>
    </xf>
    <xf numFmtId="0" fontId="6" fillId="0" borderId="26" xfId="0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6" fillId="0" borderId="3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2" fontId="4" fillId="0" borderId="20" xfId="0" applyNumberFormat="1" applyFont="1" applyBorder="1" applyAlignment="1">
      <alignment horizontal="right"/>
    </xf>
    <xf numFmtId="0" fontId="5" fillId="37" borderId="35" xfId="0" applyFont="1" applyFill="1" applyBorder="1" applyAlignment="1">
      <alignment horizontal="center"/>
    </xf>
    <xf numFmtId="0" fontId="5" fillId="37" borderId="3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38" borderId="37" xfId="0" applyFont="1" applyFill="1" applyBorder="1" applyAlignment="1">
      <alignment horizontal="center"/>
    </xf>
    <xf numFmtId="0" fontId="5" fillId="38" borderId="38" xfId="0" applyFont="1" applyFill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38" borderId="41" xfId="0" applyFont="1" applyFill="1" applyBorder="1" applyAlignment="1">
      <alignment horizontal="center"/>
    </xf>
    <xf numFmtId="0" fontId="5" fillId="38" borderId="42" xfId="0" applyFont="1" applyFill="1" applyBorder="1" applyAlignment="1">
      <alignment horizontal="center"/>
    </xf>
    <xf numFmtId="0" fontId="5" fillId="38" borderId="43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0" fontId="5" fillId="36" borderId="26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5"/>
  <sheetViews>
    <sheetView tabSelected="1" zoomScalePageLayoutView="0" workbookViewId="0" topLeftCell="A157">
      <selection activeCell="D177" sqref="D177"/>
    </sheetView>
  </sheetViews>
  <sheetFormatPr defaultColWidth="9.140625" defaultRowHeight="15"/>
  <cols>
    <col min="1" max="1" width="13.140625" style="11" customWidth="1"/>
    <col min="2" max="2" width="25.8515625" style="11" customWidth="1"/>
    <col min="3" max="3" width="23.140625" style="11" customWidth="1"/>
    <col min="4" max="4" width="14.421875" style="11" customWidth="1"/>
    <col min="5" max="5" width="29.421875" style="11" customWidth="1"/>
    <col min="6" max="6" width="20.140625" style="11" customWidth="1"/>
    <col min="7" max="7" width="16.421875" style="11" customWidth="1"/>
    <col min="8" max="16384" width="9.140625" style="11" customWidth="1"/>
  </cols>
  <sheetData>
    <row r="1" spans="1:5" ht="131.25" customHeight="1">
      <c r="A1" s="108" t="s">
        <v>67</v>
      </c>
      <c r="B1" s="109"/>
      <c r="C1" s="109"/>
      <c r="D1" s="109"/>
      <c r="E1" s="109"/>
    </row>
    <row r="2" spans="1:5" ht="16.5" thickBot="1">
      <c r="A2" s="113"/>
      <c r="B2" s="113"/>
      <c r="C2" s="113"/>
      <c r="D2" s="113"/>
      <c r="E2" s="113"/>
    </row>
    <row r="3" spans="1:5" ht="32.25" thickBot="1">
      <c r="A3" s="3" t="s">
        <v>0</v>
      </c>
      <c r="B3" s="4" t="s">
        <v>1</v>
      </c>
      <c r="C3" s="5" t="s">
        <v>2</v>
      </c>
      <c r="D3" s="5" t="s">
        <v>3</v>
      </c>
      <c r="E3" s="12" t="s">
        <v>13</v>
      </c>
    </row>
    <row r="4" spans="1:5" ht="16.5" thickBot="1">
      <c r="A4" s="110" t="s">
        <v>10</v>
      </c>
      <c r="B4" s="111"/>
      <c r="C4" s="111"/>
      <c r="D4" s="111"/>
      <c r="E4" s="112"/>
    </row>
    <row r="5" spans="1:5" s="56" customFormat="1" ht="15.75">
      <c r="A5" s="52">
        <v>1</v>
      </c>
      <c r="B5" s="53" t="s">
        <v>40</v>
      </c>
      <c r="C5" s="54">
        <v>9.8833</v>
      </c>
      <c r="D5" s="47">
        <f>SUM(C5*1.2)</f>
        <v>11.85996</v>
      </c>
      <c r="E5" s="55"/>
    </row>
    <row r="6" spans="1:5" s="56" customFormat="1" ht="15.75">
      <c r="A6" s="52">
        <f>A5+1</f>
        <v>2</v>
      </c>
      <c r="B6" s="25" t="s">
        <v>15</v>
      </c>
      <c r="C6" s="47">
        <v>700.2</v>
      </c>
      <c r="D6" s="47">
        <f>SUM(C6*1.2)</f>
        <v>840.24</v>
      </c>
      <c r="E6" s="57"/>
    </row>
    <row r="7" spans="1:5" s="56" customFormat="1" ht="15.75">
      <c r="A7" s="52">
        <f aca="true" t="shared" si="0" ref="A7:A70">A6+1</f>
        <v>3</v>
      </c>
      <c r="B7" s="25" t="s">
        <v>41</v>
      </c>
      <c r="C7" s="47">
        <v>11.5917</v>
      </c>
      <c r="D7" s="47">
        <f>SUM(C7*1.2)</f>
        <v>13.910039999999999</v>
      </c>
      <c r="E7" s="57"/>
    </row>
    <row r="8" spans="1:5" s="56" customFormat="1" ht="15.75">
      <c r="A8" s="52">
        <f t="shared" si="0"/>
        <v>4</v>
      </c>
      <c r="B8" s="13" t="s">
        <v>17</v>
      </c>
      <c r="C8" s="48">
        <v>1306.37</v>
      </c>
      <c r="D8" s="49">
        <f aca="true" t="shared" si="1" ref="D8:D77">SUM(C8*1.2)</f>
        <v>1567.6439999999998</v>
      </c>
      <c r="E8" s="58"/>
    </row>
    <row r="9" spans="1:5" s="56" customFormat="1" ht="15.75">
      <c r="A9" s="52">
        <f t="shared" si="0"/>
        <v>5</v>
      </c>
      <c r="B9" s="13" t="s">
        <v>16</v>
      </c>
      <c r="C9" s="48">
        <v>1306.37</v>
      </c>
      <c r="D9" s="49">
        <f t="shared" si="1"/>
        <v>1567.6439999999998</v>
      </c>
      <c r="E9" s="58"/>
    </row>
    <row r="10" spans="1:5" s="56" customFormat="1" ht="15.75">
      <c r="A10" s="52">
        <f t="shared" si="0"/>
        <v>6</v>
      </c>
      <c r="B10" s="13" t="s">
        <v>42</v>
      </c>
      <c r="C10" s="48">
        <v>43.7</v>
      </c>
      <c r="D10" s="49">
        <f t="shared" si="1"/>
        <v>52.440000000000005</v>
      </c>
      <c r="E10" s="58"/>
    </row>
    <row r="11" spans="1:5" s="56" customFormat="1" ht="15.75">
      <c r="A11" s="52">
        <f t="shared" si="0"/>
        <v>7</v>
      </c>
      <c r="B11" s="13" t="s">
        <v>18</v>
      </c>
      <c r="C11" s="48">
        <v>112.79</v>
      </c>
      <c r="D11" s="49">
        <f t="shared" si="1"/>
        <v>135.348</v>
      </c>
      <c r="E11" s="58"/>
    </row>
    <row r="12" spans="1:5" s="56" customFormat="1" ht="15.75">
      <c r="A12" s="52">
        <f t="shared" si="0"/>
        <v>8</v>
      </c>
      <c r="B12" s="13" t="s">
        <v>19</v>
      </c>
      <c r="C12" s="48">
        <v>198.87</v>
      </c>
      <c r="D12" s="49">
        <f t="shared" si="1"/>
        <v>238.644</v>
      </c>
      <c r="E12" s="58"/>
    </row>
    <row r="13" spans="1:5" s="56" customFormat="1" ht="15.75">
      <c r="A13" s="52">
        <f t="shared" si="0"/>
        <v>9</v>
      </c>
      <c r="B13" s="13" t="s">
        <v>43</v>
      </c>
      <c r="C13" s="48">
        <v>13.1667</v>
      </c>
      <c r="D13" s="49">
        <f t="shared" si="1"/>
        <v>15.80004</v>
      </c>
      <c r="E13" s="58"/>
    </row>
    <row r="14" spans="1:5" s="56" customFormat="1" ht="15.75">
      <c r="A14" s="52">
        <f t="shared" si="0"/>
        <v>10</v>
      </c>
      <c r="B14" s="13" t="s">
        <v>44</v>
      </c>
      <c r="C14" s="48">
        <v>17.3417</v>
      </c>
      <c r="D14" s="49">
        <f t="shared" si="1"/>
        <v>20.810039999999997</v>
      </c>
      <c r="E14" s="58"/>
    </row>
    <row r="15" spans="1:5" s="56" customFormat="1" ht="15.75">
      <c r="A15" s="52">
        <f t="shared" si="0"/>
        <v>11</v>
      </c>
      <c r="B15" s="13" t="s">
        <v>20</v>
      </c>
      <c r="C15" s="48">
        <f>D15/1.2</f>
        <v>740.6916666666667</v>
      </c>
      <c r="D15" s="49">
        <v>888.83</v>
      </c>
      <c r="E15" s="58"/>
    </row>
    <row r="16" spans="1:5" s="56" customFormat="1" ht="15.75">
      <c r="A16" s="52">
        <f t="shared" si="0"/>
        <v>12</v>
      </c>
      <c r="B16" s="13" t="s">
        <v>22</v>
      </c>
      <c r="C16" s="48">
        <v>157.72</v>
      </c>
      <c r="D16" s="49">
        <f t="shared" si="1"/>
        <v>189.26399999999998</v>
      </c>
      <c r="E16" s="58"/>
    </row>
    <row r="17" spans="1:5" s="56" customFormat="1" ht="15.75">
      <c r="A17" s="52">
        <f t="shared" si="0"/>
        <v>13</v>
      </c>
      <c r="B17" s="13" t="s">
        <v>21</v>
      </c>
      <c r="C17" s="48">
        <v>105.29</v>
      </c>
      <c r="D17" s="49">
        <f t="shared" si="1"/>
        <v>126.348</v>
      </c>
      <c r="E17" s="46"/>
    </row>
    <row r="18" spans="1:5" s="56" customFormat="1" ht="15.75">
      <c r="A18" s="52">
        <f t="shared" si="0"/>
        <v>14</v>
      </c>
      <c r="B18" s="13" t="s">
        <v>23</v>
      </c>
      <c r="C18" s="48">
        <v>550.21</v>
      </c>
      <c r="D18" s="49">
        <f t="shared" si="1"/>
        <v>660.2520000000001</v>
      </c>
      <c r="E18" s="58"/>
    </row>
    <row r="19" spans="1:5" s="56" customFormat="1" ht="15.75">
      <c r="A19" s="52">
        <f t="shared" si="0"/>
        <v>15</v>
      </c>
      <c r="B19" s="13" t="s">
        <v>24</v>
      </c>
      <c r="C19" s="48">
        <v>462.96</v>
      </c>
      <c r="D19" s="49">
        <f t="shared" si="1"/>
        <v>555.5519999999999</v>
      </c>
      <c r="E19" s="58"/>
    </row>
    <row r="20" spans="1:5" s="56" customFormat="1" ht="15.75">
      <c r="A20" s="52">
        <f t="shared" si="0"/>
        <v>16</v>
      </c>
      <c r="B20" s="13" t="s">
        <v>26</v>
      </c>
      <c r="C20" s="48">
        <v>189.52</v>
      </c>
      <c r="D20" s="49">
        <f t="shared" si="1"/>
        <v>227.424</v>
      </c>
      <c r="E20" s="58"/>
    </row>
    <row r="21" spans="1:5" s="56" customFormat="1" ht="15.75">
      <c r="A21" s="52">
        <f t="shared" si="0"/>
        <v>17</v>
      </c>
      <c r="B21" s="13" t="s">
        <v>25</v>
      </c>
      <c r="C21" s="48">
        <v>114</v>
      </c>
      <c r="D21" s="49">
        <f t="shared" si="1"/>
        <v>136.79999999999998</v>
      </c>
      <c r="E21" s="58"/>
    </row>
    <row r="22" spans="1:5" s="56" customFormat="1" ht="15.75">
      <c r="A22" s="52">
        <f t="shared" si="0"/>
        <v>18</v>
      </c>
      <c r="B22" s="13" t="s">
        <v>45</v>
      </c>
      <c r="C22" s="48">
        <v>24.9417</v>
      </c>
      <c r="D22" s="49">
        <f t="shared" si="1"/>
        <v>29.930039999999998</v>
      </c>
      <c r="E22" s="58"/>
    </row>
    <row r="23" spans="1:5" s="56" customFormat="1" ht="15.75">
      <c r="A23" s="52">
        <f t="shared" si="0"/>
        <v>19</v>
      </c>
      <c r="B23" s="13" t="s">
        <v>46</v>
      </c>
      <c r="C23" s="48">
        <v>51.68</v>
      </c>
      <c r="D23" s="49">
        <f t="shared" si="1"/>
        <v>62.016</v>
      </c>
      <c r="E23" s="58"/>
    </row>
    <row r="24" spans="1:5" s="56" customFormat="1" ht="15.75">
      <c r="A24" s="52">
        <f t="shared" si="0"/>
        <v>20</v>
      </c>
      <c r="B24" s="13" t="s">
        <v>47</v>
      </c>
      <c r="C24" s="48">
        <v>13.4583</v>
      </c>
      <c r="D24" s="49">
        <f t="shared" si="1"/>
        <v>16.14996</v>
      </c>
      <c r="E24" s="58"/>
    </row>
    <row r="25" spans="1:5" s="56" customFormat="1" ht="15.75">
      <c r="A25" s="52">
        <f t="shared" si="0"/>
        <v>21</v>
      </c>
      <c r="B25" s="13" t="s">
        <v>48</v>
      </c>
      <c r="C25" s="48">
        <v>9.2</v>
      </c>
      <c r="D25" s="49">
        <f t="shared" si="1"/>
        <v>11.04</v>
      </c>
      <c r="E25" s="58"/>
    </row>
    <row r="26" spans="1:5" s="56" customFormat="1" ht="15.75">
      <c r="A26" s="52">
        <f t="shared" si="0"/>
        <v>22</v>
      </c>
      <c r="B26" s="13" t="s">
        <v>27</v>
      </c>
      <c r="C26" s="48">
        <v>207.57</v>
      </c>
      <c r="D26" s="49">
        <f t="shared" si="1"/>
        <v>249.08399999999997</v>
      </c>
      <c r="E26" s="58"/>
    </row>
    <row r="27" spans="1:5" s="56" customFormat="1" ht="15.75">
      <c r="A27" s="52">
        <f t="shared" si="0"/>
        <v>23</v>
      </c>
      <c r="B27" s="13" t="s">
        <v>49</v>
      </c>
      <c r="C27" s="48">
        <v>76.7583</v>
      </c>
      <c r="D27" s="49">
        <f t="shared" si="1"/>
        <v>92.10996</v>
      </c>
      <c r="E27" s="58"/>
    </row>
    <row r="28" spans="1:5" s="56" customFormat="1" ht="15.75">
      <c r="A28" s="52">
        <f t="shared" si="0"/>
        <v>24</v>
      </c>
      <c r="B28" s="13" t="s">
        <v>105</v>
      </c>
      <c r="C28" s="48">
        <f>D28/1.2</f>
        <v>205.0666666666667</v>
      </c>
      <c r="D28" s="49">
        <v>246.08</v>
      </c>
      <c r="E28" s="58"/>
    </row>
    <row r="29" spans="1:5" s="56" customFormat="1" ht="15.75">
      <c r="A29" s="52">
        <f t="shared" si="0"/>
        <v>25</v>
      </c>
      <c r="B29" s="13" t="s">
        <v>50</v>
      </c>
      <c r="C29" s="48">
        <v>23.85</v>
      </c>
      <c r="D29" s="49">
        <f t="shared" si="1"/>
        <v>28.62</v>
      </c>
      <c r="E29" s="58"/>
    </row>
    <row r="30" spans="1:5" s="56" customFormat="1" ht="15.75">
      <c r="A30" s="52">
        <f t="shared" si="0"/>
        <v>26</v>
      </c>
      <c r="B30" s="13" t="s">
        <v>28</v>
      </c>
      <c r="C30" s="48">
        <v>396.47</v>
      </c>
      <c r="D30" s="49">
        <f t="shared" si="1"/>
        <v>475.764</v>
      </c>
      <c r="E30" s="58"/>
    </row>
    <row r="31" spans="1:5" s="56" customFormat="1" ht="15.75">
      <c r="A31" s="52">
        <f t="shared" si="0"/>
        <v>27</v>
      </c>
      <c r="B31" s="46" t="s">
        <v>51</v>
      </c>
      <c r="C31" s="49">
        <v>76.0167</v>
      </c>
      <c r="D31" s="49">
        <f t="shared" si="1"/>
        <v>91.22004</v>
      </c>
      <c r="E31" s="58"/>
    </row>
    <row r="32" spans="1:5" s="56" customFormat="1" ht="15.75">
      <c r="A32" s="52">
        <f t="shared" si="0"/>
        <v>28</v>
      </c>
      <c r="B32" s="46" t="s">
        <v>68</v>
      </c>
      <c r="C32" s="49">
        <v>29.18</v>
      </c>
      <c r="D32" s="49">
        <f t="shared" si="1"/>
        <v>35.016</v>
      </c>
      <c r="E32" s="58"/>
    </row>
    <row r="33" spans="1:5" s="56" customFormat="1" ht="15.75">
      <c r="A33" s="52">
        <f t="shared" si="0"/>
        <v>29</v>
      </c>
      <c r="B33" s="46" t="s">
        <v>69</v>
      </c>
      <c r="C33" s="49">
        <v>418.12</v>
      </c>
      <c r="D33" s="49">
        <f t="shared" si="1"/>
        <v>501.74399999999997</v>
      </c>
      <c r="E33" s="58"/>
    </row>
    <row r="34" spans="1:5" s="56" customFormat="1" ht="15.75">
      <c r="A34" s="52">
        <f t="shared" si="0"/>
        <v>30</v>
      </c>
      <c r="B34" s="46" t="s">
        <v>70</v>
      </c>
      <c r="C34" s="49">
        <v>11.94</v>
      </c>
      <c r="D34" s="49">
        <f t="shared" si="1"/>
        <v>14.328</v>
      </c>
      <c r="E34" s="58"/>
    </row>
    <row r="35" spans="1:5" s="56" customFormat="1" ht="15.75">
      <c r="A35" s="52">
        <f t="shared" si="0"/>
        <v>31</v>
      </c>
      <c r="B35" s="46" t="s">
        <v>71</v>
      </c>
      <c r="C35" s="49">
        <v>186.13</v>
      </c>
      <c r="D35" s="49">
        <f t="shared" si="1"/>
        <v>223.356</v>
      </c>
      <c r="E35" s="58"/>
    </row>
    <row r="36" spans="1:5" s="56" customFormat="1" ht="15.75">
      <c r="A36" s="52">
        <f t="shared" si="0"/>
        <v>32</v>
      </c>
      <c r="B36" s="46" t="s">
        <v>72</v>
      </c>
      <c r="C36" s="49">
        <v>507.03</v>
      </c>
      <c r="D36" s="49">
        <f t="shared" si="1"/>
        <v>608.4359999999999</v>
      </c>
      <c r="E36" s="58"/>
    </row>
    <row r="37" spans="1:5" s="56" customFormat="1" ht="15.75">
      <c r="A37" s="52">
        <f t="shared" si="0"/>
        <v>33</v>
      </c>
      <c r="B37" s="46" t="s">
        <v>107</v>
      </c>
      <c r="C37" s="49">
        <f>D37/1.2</f>
        <v>394.3666666666667</v>
      </c>
      <c r="D37" s="49">
        <v>473.24</v>
      </c>
      <c r="E37" s="58"/>
    </row>
    <row r="38" spans="1:5" s="56" customFormat="1" ht="15.75">
      <c r="A38" s="52">
        <f t="shared" si="0"/>
        <v>34</v>
      </c>
      <c r="B38" s="46" t="s">
        <v>108</v>
      </c>
      <c r="C38" s="49">
        <f>D38/1.2</f>
        <v>186.13333333333335</v>
      </c>
      <c r="D38" s="49">
        <v>223.36</v>
      </c>
      <c r="E38" s="58"/>
    </row>
    <row r="39" spans="1:5" s="56" customFormat="1" ht="15.75">
      <c r="A39" s="52">
        <f t="shared" si="0"/>
        <v>35</v>
      </c>
      <c r="B39" s="46" t="s">
        <v>109</v>
      </c>
      <c r="C39" s="49">
        <f>D39/1.2</f>
        <v>507.0333333333334</v>
      </c>
      <c r="D39" s="49">
        <v>608.44</v>
      </c>
      <c r="E39" s="58"/>
    </row>
    <row r="40" spans="1:5" s="56" customFormat="1" ht="15.75">
      <c r="A40" s="52">
        <f t="shared" si="0"/>
        <v>36</v>
      </c>
      <c r="B40" s="46" t="s">
        <v>73</v>
      </c>
      <c r="C40" s="49">
        <v>762.84</v>
      </c>
      <c r="D40" s="49">
        <f t="shared" si="1"/>
        <v>915.408</v>
      </c>
      <c r="E40" s="58"/>
    </row>
    <row r="41" spans="1:5" s="56" customFormat="1" ht="15.75">
      <c r="A41" s="52">
        <f t="shared" si="0"/>
        <v>37</v>
      </c>
      <c r="B41" s="46" t="s">
        <v>74</v>
      </c>
      <c r="C41" s="49">
        <v>33.1</v>
      </c>
      <c r="D41" s="49">
        <f t="shared" si="1"/>
        <v>39.72</v>
      </c>
      <c r="E41" s="58"/>
    </row>
    <row r="42" spans="1:5" s="56" customFormat="1" ht="15.75">
      <c r="A42" s="52">
        <f t="shared" si="0"/>
        <v>38</v>
      </c>
      <c r="B42" s="46" t="s">
        <v>75</v>
      </c>
      <c r="C42" s="49">
        <v>214.04</v>
      </c>
      <c r="D42" s="49">
        <f t="shared" si="1"/>
        <v>256.84799999999996</v>
      </c>
      <c r="E42" s="58"/>
    </row>
    <row r="43" spans="1:5" s="56" customFormat="1" ht="15.75">
      <c r="A43" s="52">
        <f t="shared" si="0"/>
        <v>39</v>
      </c>
      <c r="B43" s="46" t="s">
        <v>76</v>
      </c>
      <c r="C43" s="49">
        <v>92</v>
      </c>
      <c r="D43" s="49">
        <f t="shared" si="1"/>
        <v>110.39999999999999</v>
      </c>
      <c r="E43" s="58"/>
    </row>
    <row r="44" spans="1:5" s="56" customFormat="1" ht="15.75">
      <c r="A44" s="52">
        <f t="shared" si="0"/>
        <v>40</v>
      </c>
      <c r="B44" s="46" t="s">
        <v>77</v>
      </c>
      <c r="C44" s="49">
        <v>16.96</v>
      </c>
      <c r="D44" s="49">
        <f t="shared" si="1"/>
        <v>20.352</v>
      </c>
      <c r="E44" s="58"/>
    </row>
    <row r="45" spans="1:5" s="56" customFormat="1" ht="15.75">
      <c r="A45" s="52">
        <f t="shared" si="0"/>
        <v>41</v>
      </c>
      <c r="B45" s="46" t="s">
        <v>78</v>
      </c>
      <c r="C45" s="49">
        <v>525.68</v>
      </c>
      <c r="D45" s="49">
        <f t="shared" si="1"/>
        <v>630.8159999999999</v>
      </c>
      <c r="E45" s="58"/>
    </row>
    <row r="46" spans="1:5" s="56" customFormat="1" ht="15.75">
      <c r="A46" s="52">
        <f t="shared" si="0"/>
        <v>42</v>
      </c>
      <c r="B46" s="46" t="s">
        <v>79</v>
      </c>
      <c r="C46" s="49">
        <v>9.02</v>
      </c>
      <c r="D46" s="49">
        <f t="shared" si="1"/>
        <v>10.824</v>
      </c>
      <c r="E46" s="58"/>
    </row>
    <row r="47" spans="1:5" s="56" customFormat="1" ht="15.75">
      <c r="A47" s="52">
        <f t="shared" si="0"/>
        <v>43</v>
      </c>
      <c r="B47" s="46" t="s">
        <v>80</v>
      </c>
      <c r="C47" s="49">
        <v>14.34</v>
      </c>
      <c r="D47" s="49">
        <f t="shared" si="1"/>
        <v>17.208</v>
      </c>
      <c r="E47" s="58"/>
    </row>
    <row r="48" spans="1:5" s="56" customFormat="1" ht="15.75">
      <c r="A48" s="52">
        <f t="shared" si="0"/>
        <v>44</v>
      </c>
      <c r="B48" s="46" t="s">
        <v>81</v>
      </c>
      <c r="C48" s="49">
        <v>12.66</v>
      </c>
      <c r="D48" s="49">
        <f t="shared" si="1"/>
        <v>15.192</v>
      </c>
      <c r="E48" s="58"/>
    </row>
    <row r="49" spans="1:5" s="56" customFormat="1" ht="15.75">
      <c r="A49" s="52">
        <f t="shared" si="0"/>
        <v>45</v>
      </c>
      <c r="B49" s="46" t="s">
        <v>82</v>
      </c>
      <c r="C49" s="49">
        <v>7.44</v>
      </c>
      <c r="D49" s="49">
        <f t="shared" si="1"/>
        <v>8.928</v>
      </c>
      <c r="E49" s="58"/>
    </row>
    <row r="50" spans="1:5" s="56" customFormat="1" ht="15.75">
      <c r="A50" s="52">
        <f t="shared" si="0"/>
        <v>46</v>
      </c>
      <c r="B50" s="46" t="s">
        <v>83</v>
      </c>
      <c r="C50" s="49">
        <v>103.1</v>
      </c>
      <c r="D50" s="49">
        <f t="shared" si="1"/>
        <v>123.71999999999998</v>
      </c>
      <c r="E50" s="58"/>
    </row>
    <row r="51" spans="1:8" s="56" customFormat="1" ht="15.75">
      <c r="A51" s="52">
        <f t="shared" si="0"/>
        <v>47</v>
      </c>
      <c r="B51" s="46" t="s">
        <v>84</v>
      </c>
      <c r="C51" s="49">
        <v>1067.09</v>
      </c>
      <c r="D51" s="49">
        <f t="shared" si="1"/>
        <v>1280.5079999999998</v>
      </c>
      <c r="E51" s="58"/>
      <c r="H51" s="59"/>
    </row>
    <row r="52" spans="1:8" s="56" customFormat="1" ht="15.75">
      <c r="A52" s="52">
        <f t="shared" si="0"/>
        <v>48</v>
      </c>
      <c r="B52" s="46" t="s">
        <v>85</v>
      </c>
      <c r="C52" s="49">
        <v>20.59</v>
      </c>
      <c r="D52" s="49">
        <f t="shared" si="1"/>
        <v>24.708</v>
      </c>
      <c r="E52" s="58"/>
      <c r="G52" s="60"/>
      <c r="H52" s="61"/>
    </row>
    <row r="53" spans="1:8" s="56" customFormat="1" ht="15.75">
      <c r="A53" s="52">
        <f t="shared" si="0"/>
        <v>49</v>
      </c>
      <c r="B53" s="46" t="s">
        <v>86</v>
      </c>
      <c r="C53" s="49">
        <v>330.14</v>
      </c>
      <c r="D53" s="49">
        <f t="shared" si="1"/>
        <v>396.16799999999995</v>
      </c>
      <c r="E53" s="58"/>
      <c r="G53" s="60"/>
      <c r="H53" s="61"/>
    </row>
    <row r="54" spans="1:8" s="56" customFormat="1" ht="15.75">
      <c r="A54" s="52">
        <f t="shared" si="0"/>
        <v>50</v>
      </c>
      <c r="B54" s="13" t="s">
        <v>87</v>
      </c>
      <c r="C54" s="49">
        <v>137.57</v>
      </c>
      <c r="D54" s="49">
        <f t="shared" si="1"/>
        <v>165.08399999999997</v>
      </c>
      <c r="E54" s="58"/>
      <c r="G54" s="60"/>
      <c r="H54" s="61"/>
    </row>
    <row r="55" spans="1:8" s="56" customFormat="1" ht="15.75">
      <c r="A55" s="52">
        <f t="shared" si="0"/>
        <v>51</v>
      </c>
      <c r="B55" s="46" t="s">
        <v>88</v>
      </c>
      <c r="C55" s="49">
        <v>46.29</v>
      </c>
      <c r="D55" s="49">
        <f t="shared" si="1"/>
        <v>55.547999999999995</v>
      </c>
      <c r="E55" s="58"/>
      <c r="G55" s="60"/>
      <c r="H55" s="61"/>
    </row>
    <row r="56" spans="1:8" s="56" customFormat="1" ht="15.75">
      <c r="A56" s="52">
        <f t="shared" si="0"/>
        <v>52</v>
      </c>
      <c r="B56" s="13" t="s">
        <v>89</v>
      </c>
      <c r="C56" s="49">
        <v>22.93</v>
      </c>
      <c r="D56" s="49">
        <f t="shared" si="1"/>
        <v>27.516</v>
      </c>
      <c r="E56" s="58"/>
      <c r="G56" s="60"/>
      <c r="H56" s="61"/>
    </row>
    <row r="57" spans="1:8" s="56" customFormat="1" ht="15.75">
      <c r="A57" s="52">
        <f t="shared" si="0"/>
        <v>53</v>
      </c>
      <c r="B57" s="46" t="s">
        <v>90</v>
      </c>
      <c r="C57" s="49">
        <v>51.91</v>
      </c>
      <c r="D57" s="49">
        <f t="shared" si="1"/>
        <v>62.291999999999994</v>
      </c>
      <c r="E57" s="58"/>
      <c r="G57" s="60"/>
      <c r="H57" s="61"/>
    </row>
    <row r="58" spans="1:8" s="56" customFormat="1" ht="15.75">
      <c r="A58" s="52">
        <f t="shared" si="0"/>
        <v>54</v>
      </c>
      <c r="B58" s="46" t="s">
        <v>91</v>
      </c>
      <c r="C58" s="49">
        <v>10.1</v>
      </c>
      <c r="D58" s="49">
        <f t="shared" si="1"/>
        <v>12.12</v>
      </c>
      <c r="E58" s="58"/>
      <c r="G58" s="60"/>
      <c r="H58" s="61"/>
    </row>
    <row r="59" spans="1:8" s="56" customFormat="1" ht="15.75">
      <c r="A59" s="52">
        <f t="shared" si="0"/>
        <v>55</v>
      </c>
      <c r="B59" s="46" t="s">
        <v>92</v>
      </c>
      <c r="C59" s="49">
        <v>368.81</v>
      </c>
      <c r="D59" s="49">
        <f t="shared" si="1"/>
        <v>442.572</v>
      </c>
      <c r="E59" s="58"/>
      <c r="G59" s="60"/>
      <c r="H59" s="61"/>
    </row>
    <row r="60" spans="1:8" s="56" customFormat="1" ht="15.75">
      <c r="A60" s="52">
        <f t="shared" si="0"/>
        <v>56</v>
      </c>
      <c r="B60" s="13" t="s">
        <v>93</v>
      </c>
      <c r="C60" s="49">
        <v>123.19</v>
      </c>
      <c r="D60" s="49">
        <f t="shared" si="1"/>
        <v>147.828</v>
      </c>
      <c r="E60" s="58"/>
      <c r="G60" s="60"/>
      <c r="H60" s="61"/>
    </row>
    <row r="61" spans="1:8" s="56" customFormat="1" ht="15.75">
      <c r="A61" s="52">
        <f t="shared" si="0"/>
        <v>57</v>
      </c>
      <c r="B61" s="13" t="s">
        <v>94</v>
      </c>
      <c r="C61" s="49">
        <v>416.13</v>
      </c>
      <c r="D61" s="49">
        <f t="shared" si="1"/>
        <v>499.356</v>
      </c>
      <c r="E61" s="58"/>
      <c r="G61" s="60"/>
      <c r="H61" s="61"/>
    </row>
    <row r="62" spans="1:8" s="56" customFormat="1" ht="15.75">
      <c r="A62" s="52">
        <f t="shared" si="0"/>
        <v>58</v>
      </c>
      <c r="B62" s="13" t="s">
        <v>106</v>
      </c>
      <c r="C62" s="49">
        <f>D62/1.2</f>
        <v>416.1333333333334</v>
      </c>
      <c r="D62" s="49">
        <v>499.36</v>
      </c>
      <c r="E62" s="58"/>
      <c r="G62" s="60"/>
      <c r="H62" s="61"/>
    </row>
    <row r="63" spans="1:8" s="56" customFormat="1" ht="15.75">
      <c r="A63" s="52">
        <f t="shared" si="0"/>
        <v>59</v>
      </c>
      <c r="B63" s="13" t="s">
        <v>95</v>
      </c>
      <c r="C63" s="49">
        <v>208.34</v>
      </c>
      <c r="D63" s="49">
        <f t="shared" si="1"/>
        <v>250.00799999999998</v>
      </c>
      <c r="E63" s="58"/>
      <c r="G63" s="60"/>
      <c r="H63" s="61"/>
    </row>
    <row r="64" spans="1:8" s="56" customFormat="1" ht="15.75">
      <c r="A64" s="52">
        <f t="shared" si="0"/>
        <v>60</v>
      </c>
      <c r="B64" s="13" t="s">
        <v>96</v>
      </c>
      <c r="C64" s="49">
        <v>57.16</v>
      </c>
      <c r="D64" s="49">
        <f t="shared" si="1"/>
        <v>68.592</v>
      </c>
      <c r="E64" s="58"/>
      <c r="G64" s="60"/>
      <c r="H64" s="61"/>
    </row>
    <row r="65" spans="1:8" s="56" customFormat="1" ht="15.75">
      <c r="A65" s="52">
        <f t="shared" si="0"/>
        <v>61</v>
      </c>
      <c r="B65" s="13" t="s">
        <v>97</v>
      </c>
      <c r="C65" s="49">
        <v>24.46</v>
      </c>
      <c r="D65" s="49">
        <f t="shared" si="1"/>
        <v>29.352</v>
      </c>
      <c r="E65" s="58"/>
      <c r="G65" s="60"/>
      <c r="H65" s="61"/>
    </row>
    <row r="66" spans="1:8" s="56" customFormat="1" ht="15.75">
      <c r="A66" s="52">
        <f t="shared" si="0"/>
        <v>62</v>
      </c>
      <c r="B66" s="13" t="s">
        <v>98</v>
      </c>
      <c r="C66" s="49">
        <v>304.87</v>
      </c>
      <c r="D66" s="49">
        <f t="shared" si="1"/>
        <v>365.844</v>
      </c>
      <c r="E66" s="58"/>
      <c r="G66" s="60"/>
      <c r="H66" s="61"/>
    </row>
    <row r="67" spans="1:8" s="56" customFormat="1" ht="15.75">
      <c r="A67" s="52">
        <f t="shared" si="0"/>
        <v>63</v>
      </c>
      <c r="B67" s="13" t="s">
        <v>99</v>
      </c>
      <c r="C67" s="49">
        <v>846.51</v>
      </c>
      <c r="D67" s="49">
        <f t="shared" si="1"/>
        <v>1015.8119999999999</v>
      </c>
      <c r="E67" s="58"/>
      <c r="G67" s="60"/>
      <c r="H67" s="61"/>
    </row>
    <row r="68" spans="1:8" s="56" customFormat="1" ht="15.75">
      <c r="A68" s="52">
        <f t="shared" si="0"/>
        <v>64</v>
      </c>
      <c r="B68" s="62" t="s">
        <v>110</v>
      </c>
      <c r="C68" s="49">
        <f>D68/1.2</f>
        <v>81.61666666666667</v>
      </c>
      <c r="D68" s="49">
        <v>97.94</v>
      </c>
      <c r="E68" s="58"/>
      <c r="G68" s="60"/>
      <c r="H68" s="61"/>
    </row>
    <row r="69" spans="1:8" s="56" customFormat="1" ht="15.75">
      <c r="A69" s="52">
        <f t="shared" si="0"/>
        <v>65</v>
      </c>
      <c r="B69" s="46" t="s">
        <v>100</v>
      </c>
      <c r="C69" s="49">
        <v>275.27</v>
      </c>
      <c r="D69" s="49">
        <f t="shared" si="1"/>
        <v>330.32399999999996</v>
      </c>
      <c r="E69" s="58"/>
      <c r="G69" s="60"/>
      <c r="H69" s="61"/>
    </row>
    <row r="70" spans="1:8" s="56" customFormat="1" ht="15.75">
      <c r="A70" s="52">
        <f t="shared" si="0"/>
        <v>66</v>
      </c>
      <c r="B70" s="46" t="s">
        <v>65</v>
      </c>
      <c r="C70" s="49">
        <v>4.66</v>
      </c>
      <c r="D70" s="49">
        <f t="shared" si="1"/>
        <v>5.592</v>
      </c>
      <c r="E70" s="58"/>
      <c r="G70" s="60"/>
      <c r="H70" s="61"/>
    </row>
    <row r="71" spans="1:8" s="56" customFormat="1" ht="15.75">
      <c r="A71" s="52">
        <f aca="true" t="shared" si="2" ref="A71:A84">A70+1</f>
        <v>67</v>
      </c>
      <c r="B71" s="46" t="s">
        <v>102</v>
      </c>
      <c r="C71" s="49">
        <v>365.93</v>
      </c>
      <c r="D71" s="49">
        <f t="shared" si="1"/>
        <v>439.116</v>
      </c>
      <c r="E71" s="58"/>
      <c r="G71" s="60"/>
      <c r="H71" s="61"/>
    </row>
    <row r="72" spans="1:8" s="56" customFormat="1" ht="15.75">
      <c r="A72" s="52">
        <f t="shared" si="2"/>
        <v>68</v>
      </c>
      <c r="B72" s="46" t="s">
        <v>103</v>
      </c>
      <c r="C72" s="49">
        <v>639.21</v>
      </c>
      <c r="D72" s="49">
        <f t="shared" si="1"/>
        <v>767.052</v>
      </c>
      <c r="E72" s="58"/>
      <c r="G72" s="60"/>
      <c r="H72" s="61"/>
    </row>
    <row r="73" spans="1:8" s="56" customFormat="1" ht="15.75">
      <c r="A73" s="52">
        <f t="shared" si="2"/>
        <v>69</v>
      </c>
      <c r="B73" s="46" t="s">
        <v>101</v>
      </c>
      <c r="C73" s="49">
        <v>1165.6</v>
      </c>
      <c r="D73" s="49">
        <f t="shared" si="1"/>
        <v>1398.7199999999998</v>
      </c>
      <c r="E73" s="58"/>
      <c r="G73" s="60"/>
      <c r="H73" s="61"/>
    </row>
    <row r="74" spans="1:8" s="56" customFormat="1" ht="15.75">
      <c r="A74" s="52">
        <f t="shared" si="2"/>
        <v>70</v>
      </c>
      <c r="B74" s="50" t="s">
        <v>114</v>
      </c>
      <c r="C74" s="51">
        <f>D74/1.2</f>
        <v>50.84166666666667</v>
      </c>
      <c r="D74" s="51">
        <v>61.01</v>
      </c>
      <c r="E74" s="63"/>
      <c r="G74" s="60"/>
      <c r="H74" s="61"/>
    </row>
    <row r="75" spans="1:8" s="56" customFormat="1" ht="15.75">
      <c r="A75" s="52">
        <f t="shared" si="2"/>
        <v>71</v>
      </c>
      <c r="B75" s="50" t="s">
        <v>111</v>
      </c>
      <c r="C75" s="51">
        <f>D75/1.2</f>
        <v>137.5</v>
      </c>
      <c r="D75" s="51">
        <v>165</v>
      </c>
      <c r="E75" s="63"/>
      <c r="G75" s="60"/>
      <c r="H75" s="61"/>
    </row>
    <row r="76" spans="1:8" s="56" customFormat="1" ht="15.75">
      <c r="A76" s="52">
        <f t="shared" si="2"/>
        <v>72</v>
      </c>
      <c r="B76" s="50" t="s">
        <v>112</v>
      </c>
      <c r="C76" s="51">
        <f>D76/1.2</f>
        <v>194.05833333333334</v>
      </c>
      <c r="D76" s="51">
        <v>232.87</v>
      </c>
      <c r="E76" s="63"/>
      <c r="G76" s="60"/>
      <c r="H76" s="61"/>
    </row>
    <row r="77" spans="1:8" s="56" customFormat="1" ht="15.75">
      <c r="A77" s="52">
        <f t="shared" si="2"/>
        <v>73</v>
      </c>
      <c r="B77" s="50" t="s">
        <v>104</v>
      </c>
      <c r="C77" s="51">
        <v>924.99</v>
      </c>
      <c r="D77" s="51">
        <f t="shared" si="1"/>
        <v>1109.988</v>
      </c>
      <c r="E77" s="63"/>
      <c r="G77" s="60"/>
      <c r="H77" s="61"/>
    </row>
    <row r="78" spans="1:8" s="56" customFormat="1" ht="15.75">
      <c r="A78" s="52">
        <f t="shared" si="2"/>
        <v>74</v>
      </c>
      <c r="B78" s="50" t="s">
        <v>113</v>
      </c>
      <c r="C78" s="51">
        <f aca="true" t="shared" si="3" ref="C78:C113">D78/1.2</f>
        <v>451.1000000000001</v>
      </c>
      <c r="D78" s="51">
        <v>541.32</v>
      </c>
      <c r="E78" s="63"/>
      <c r="G78" s="60"/>
      <c r="H78" s="61"/>
    </row>
    <row r="79" spans="1:8" s="56" customFormat="1" ht="15.75">
      <c r="A79" s="52">
        <f t="shared" si="2"/>
        <v>75</v>
      </c>
      <c r="B79" s="50" t="s">
        <v>115</v>
      </c>
      <c r="C79" s="51">
        <f t="shared" si="3"/>
        <v>872.4083333333334</v>
      </c>
      <c r="D79" s="51">
        <v>1046.89</v>
      </c>
      <c r="E79" s="63"/>
      <c r="G79" s="60"/>
      <c r="H79" s="61"/>
    </row>
    <row r="80" spans="1:8" s="56" customFormat="1" ht="15.75">
      <c r="A80" s="52">
        <f t="shared" si="2"/>
        <v>76</v>
      </c>
      <c r="B80" s="50" t="s">
        <v>116</v>
      </c>
      <c r="C80" s="51">
        <f t="shared" si="3"/>
        <v>23.108333333333334</v>
      </c>
      <c r="D80" s="51">
        <v>27.73</v>
      </c>
      <c r="E80" s="63"/>
      <c r="G80" s="60"/>
      <c r="H80" s="61"/>
    </row>
    <row r="81" spans="1:8" s="56" customFormat="1" ht="15.75">
      <c r="A81" s="52">
        <f t="shared" si="2"/>
        <v>77</v>
      </c>
      <c r="B81" s="50" t="s">
        <v>117</v>
      </c>
      <c r="C81" s="51">
        <f t="shared" si="3"/>
        <v>14.408333333333333</v>
      </c>
      <c r="D81" s="51">
        <v>17.29</v>
      </c>
      <c r="E81" s="63"/>
      <c r="G81" s="60"/>
      <c r="H81" s="61"/>
    </row>
    <row r="82" spans="1:8" s="56" customFormat="1" ht="15.75">
      <c r="A82" s="52">
        <f t="shared" si="2"/>
        <v>78</v>
      </c>
      <c r="B82" s="50" t="s">
        <v>118</v>
      </c>
      <c r="C82" s="51">
        <f t="shared" si="3"/>
        <v>525.4416666666667</v>
      </c>
      <c r="D82" s="51">
        <v>630.53</v>
      </c>
      <c r="E82" s="63"/>
      <c r="G82" s="60"/>
      <c r="H82" s="61"/>
    </row>
    <row r="83" spans="1:8" s="56" customFormat="1" ht="15.75">
      <c r="A83" s="52">
        <f t="shared" si="2"/>
        <v>79</v>
      </c>
      <c r="B83" s="50" t="s">
        <v>119</v>
      </c>
      <c r="C83" s="51">
        <f t="shared" si="3"/>
        <v>12.233333333333334</v>
      </c>
      <c r="D83" s="51">
        <v>14.68</v>
      </c>
      <c r="E83" s="63"/>
      <c r="G83" s="60"/>
      <c r="H83" s="61"/>
    </row>
    <row r="84" spans="1:8" s="56" customFormat="1" ht="15.75">
      <c r="A84" s="85">
        <f t="shared" si="2"/>
        <v>80</v>
      </c>
      <c r="B84" s="50" t="s">
        <v>120</v>
      </c>
      <c r="C84" s="51">
        <f t="shared" si="3"/>
        <v>574.9</v>
      </c>
      <c r="D84" s="51">
        <v>689.88</v>
      </c>
      <c r="E84" s="63"/>
      <c r="G84" s="60"/>
      <c r="H84" s="61"/>
    </row>
    <row r="85" spans="1:8" s="56" customFormat="1" ht="15.75">
      <c r="A85" s="85">
        <v>81</v>
      </c>
      <c r="B85" s="50" t="s">
        <v>121</v>
      </c>
      <c r="C85" s="51">
        <f t="shared" si="3"/>
        <v>142.8</v>
      </c>
      <c r="D85" s="51">
        <v>171.36</v>
      </c>
      <c r="E85" s="63"/>
      <c r="G85" s="60"/>
      <c r="H85" s="61"/>
    </row>
    <row r="86" spans="1:8" s="56" customFormat="1" ht="15.75">
      <c r="A86" s="85">
        <v>82</v>
      </c>
      <c r="B86" s="50" t="s">
        <v>127</v>
      </c>
      <c r="C86" s="51">
        <f t="shared" si="3"/>
        <v>524.8666666666667</v>
      </c>
      <c r="D86" s="51">
        <v>629.84</v>
      </c>
      <c r="E86" s="63"/>
      <c r="G86" s="60"/>
      <c r="H86" s="61"/>
    </row>
    <row r="87" spans="1:8" s="56" customFormat="1" ht="15.75">
      <c r="A87" s="85">
        <v>83</v>
      </c>
      <c r="B87" s="50" t="s">
        <v>129</v>
      </c>
      <c r="C87" s="51">
        <f t="shared" si="3"/>
        <v>11.65</v>
      </c>
      <c r="D87" s="51">
        <v>13.98</v>
      </c>
      <c r="E87" s="63"/>
      <c r="G87" s="60"/>
      <c r="H87" s="61"/>
    </row>
    <row r="88" spans="1:8" s="56" customFormat="1" ht="15.75">
      <c r="A88" s="85">
        <v>84</v>
      </c>
      <c r="B88" s="50" t="s">
        <v>128</v>
      </c>
      <c r="C88" s="51">
        <f t="shared" si="3"/>
        <v>23.75</v>
      </c>
      <c r="D88" s="51">
        <v>28.5</v>
      </c>
      <c r="E88" s="63"/>
      <c r="G88" s="60"/>
      <c r="H88" s="61"/>
    </row>
    <row r="89" spans="1:8" s="56" customFormat="1" ht="15.75">
      <c r="A89" s="85">
        <v>85</v>
      </c>
      <c r="B89" s="50" t="s">
        <v>130</v>
      </c>
      <c r="C89" s="51">
        <f t="shared" si="3"/>
        <v>101.36666666666667</v>
      </c>
      <c r="D89" s="51">
        <v>121.64</v>
      </c>
      <c r="E89" s="63"/>
      <c r="G89" s="60"/>
      <c r="H89" s="61"/>
    </row>
    <row r="90" spans="1:8" s="56" customFormat="1" ht="15.75">
      <c r="A90" s="85">
        <v>86</v>
      </c>
      <c r="B90" s="50" t="s">
        <v>131</v>
      </c>
      <c r="C90" s="51">
        <f t="shared" si="3"/>
        <v>38.49166666666667</v>
      </c>
      <c r="D90" s="51">
        <v>46.19</v>
      </c>
      <c r="E90" s="63"/>
      <c r="G90" s="60"/>
      <c r="H90" s="61"/>
    </row>
    <row r="91" spans="1:8" s="56" customFormat="1" ht="15.75">
      <c r="A91" s="87">
        <v>87</v>
      </c>
      <c r="B91" s="50" t="s">
        <v>132</v>
      </c>
      <c r="C91" s="51">
        <f t="shared" si="3"/>
        <v>303.33333333333337</v>
      </c>
      <c r="D91" s="51">
        <v>364</v>
      </c>
      <c r="E91" s="63"/>
      <c r="G91" s="60"/>
      <c r="H91" s="61"/>
    </row>
    <row r="92" spans="1:8" s="56" customFormat="1" ht="15.75">
      <c r="A92" s="87">
        <v>88</v>
      </c>
      <c r="B92" s="50" t="s">
        <v>133</v>
      </c>
      <c r="C92" s="51">
        <f t="shared" si="3"/>
        <v>748.4666666666667</v>
      </c>
      <c r="D92" s="51">
        <v>898.16</v>
      </c>
      <c r="E92" s="63"/>
      <c r="G92" s="60"/>
      <c r="H92" s="61"/>
    </row>
    <row r="93" spans="1:8" s="56" customFormat="1" ht="15.75">
      <c r="A93" s="87">
        <v>89</v>
      </c>
      <c r="B93" s="50" t="s">
        <v>134</v>
      </c>
      <c r="C93" s="51">
        <f t="shared" si="3"/>
        <v>420.31666666666666</v>
      </c>
      <c r="D93" s="51">
        <v>504.38</v>
      </c>
      <c r="E93" s="63"/>
      <c r="G93" s="60"/>
      <c r="H93" s="61"/>
    </row>
    <row r="94" spans="1:8" s="56" customFormat="1" ht="15.75">
      <c r="A94" s="87">
        <v>90</v>
      </c>
      <c r="B94" s="50" t="s">
        <v>139</v>
      </c>
      <c r="C94" s="51">
        <f t="shared" si="3"/>
        <v>14.483333333333333</v>
      </c>
      <c r="D94" s="51">
        <v>17.38</v>
      </c>
      <c r="E94" s="63"/>
      <c r="G94" s="60"/>
      <c r="H94" s="61"/>
    </row>
    <row r="95" spans="1:8" s="56" customFormat="1" ht="15.75">
      <c r="A95" s="87">
        <v>91</v>
      </c>
      <c r="B95" s="50" t="s">
        <v>152</v>
      </c>
      <c r="C95" s="51">
        <f t="shared" si="3"/>
        <v>190</v>
      </c>
      <c r="D95" s="51">
        <v>228</v>
      </c>
      <c r="E95" s="63"/>
      <c r="G95" s="60"/>
      <c r="H95" s="61"/>
    </row>
    <row r="96" spans="1:8" s="56" customFormat="1" ht="15.75">
      <c r="A96" s="87">
        <v>92</v>
      </c>
      <c r="B96" s="50" t="s">
        <v>140</v>
      </c>
      <c r="C96" s="51">
        <f t="shared" si="3"/>
        <v>191.10833333333335</v>
      </c>
      <c r="D96" s="51">
        <v>229.33</v>
      </c>
      <c r="E96" s="63"/>
      <c r="G96" s="60"/>
      <c r="H96" s="61"/>
    </row>
    <row r="97" spans="1:8" s="56" customFormat="1" ht="15.75">
      <c r="A97" s="87">
        <v>93</v>
      </c>
      <c r="B97" s="50" t="s">
        <v>141</v>
      </c>
      <c r="C97" s="51">
        <f t="shared" si="3"/>
        <v>712.1</v>
      </c>
      <c r="D97" s="51">
        <v>854.52</v>
      </c>
      <c r="E97" s="63"/>
      <c r="G97" s="60"/>
      <c r="H97" s="61"/>
    </row>
    <row r="98" spans="1:8" s="56" customFormat="1" ht="15.75">
      <c r="A98" s="87">
        <v>94</v>
      </c>
      <c r="B98" s="50" t="s">
        <v>142</v>
      </c>
      <c r="C98" s="51">
        <f t="shared" si="3"/>
        <v>214.81666666666666</v>
      </c>
      <c r="D98" s="51">
        <v>257.78</v>
      </c>
      <c r="E98" s="63"/>
      <c r="G98" s="60"/>
      <c r="H98" s="61"/>
    </row>
    <row r="99" spans="1:8" s="56" customFormat="1" ht="15.75">
      <c r="A99" s="87">
        <v>95</v>
      </c>
      <c r="B99" s="50" t="s">
        <v>147</v>
      </c>
      <c r="C99" s="51">
        <f t="shared" si="3"/>
        <v>4.266666666666667</v>
      </c>
      <c r="D99" s="51">
        <v>5.12</v>
      </c>
      <c r="E99" s="63"/>
      <c r="G99" s="60"/>
      <c r="H99" s="61"/>
    </row>
    <row r="100" spans="1:8" s="56" customFormat="1" ht="15.75">
      <c r="A100" s="87">
        <v>96</v>
      </c>
      <c r="B100" s="50" t="s">
        <v>148</v>
      </c>
      <c r="C100" s="51">
        <f t="shared" si="3"/>
        <v>53.28333333333333</v>
      </c>
      <c r="D100" s="51">
        <v>63.94</v>
      </c>
      <c r="E100" s="63"/>
      <c r="G100" s="60"/>
      <c r="H100" s="61"/>
    </row>
    <row r="101" spans="1:8" s="56" customFormat="1" ht="15.75">
      <c r="A101" s="87">
        <v>97</v>
      </c>
      <c r="B101" s="50" t="s">
        <v>149</v>
      </c>
      <c r="C101" s="51">
        <f t="shared" si="3"/>
        <v>346.2083333333333</v>
      </c>
      <c r="D101" s="51">
        <v>415.45</v>
      </c>
      <c r="E101" s="63"/>
      <c r="G101" s="60"/>
      <c r="H101" s="61"/>
    </row>
    <row r="102" spans="1:8" s="56" customFormat="1" ht="15.75">
      <c r="A102" s="87">
        <v>98</v>
      </c>
      <c r="B102" s="50" t="s">
        <v>154</v>
      </c>
      <c r="C102" s="51">
        <f t="shared" si="3"/>
        <v>51.69166666666667</v>
      </c>
      <c r="D102" s="51">
        <v>62.03</v>
      </c>
      <c r="E102" s="63"/>
      <c r="G102" s="60"/>
      <c r="H102" s="61"/>
    </row>
    <row r="103" spans="1:8" s="56" customFormat="1" ht="15.75">
      <c r="A103" s="87">
        <v>99</v>
      </c>
      <c r="B103" s="50" t="s">
        <v>157</v>
      </c>
      <c r="C103" s="51">
        <f t="shared" si="3"/>
        <v>257.28333333333336</v>
      </c>
      <c r="D103" s="51">
        <v>308.74</v>
      </c>
      <c r="E103" s="63"/>
      <c r="G103" s="60"/>
      <c r="H103" s="61"/>
    </row>
    <row r="104" spans="1:8" s="56" customFormat="1" ht="15.75">
      <c r="A104" s="87">
        <v>100</v>
      </c>
      <c r="B104" s="50" t="s">
        <v>158</v>
      </c>
      <c r="C104" s="51">
        <f t="shared" si="3"/>
        <v>628.4333333333334</v>
      </c>
      <c r="D104" s="51">
        <v>754.12</v>
      </c>
      <c r="E104" s="63"/>
      <c r="G104" s="60"/>
      <c r="H104" s="61"/>
    </row>
    <row r="105" spans="1:8" s="56" customFormat="1" ht="15.75">
      <c r="A105" s="87">
        <v>101</v>
      </c>
      <c r="B105" s="50" t="s">
        <v>159</v>
      </c>
      <c r="C105" s="51">
        <f t="shared" si="3"/>
        <v>44.65</v>
      </c>
      <c r="D105" s="51">
        <v>53.58</v>
      </c>
      <c r="E105" s="63"/>
      <c r="G105" s="60"/>
      <c r="H105" s="61"/>
    </row>
    <row r="106" spans="1:8" s="56" customFormat="1" ht="31.5">
      <c r="A106" s="87">
        <v>102</v>
      </c>
      <c r="B106" s="50" t="s">
        <v>163</v>
      </c>
      <c r="C106" s="51">
        <f t="shared" si="3"/>
        <v>267.28333333333336</v>
      </c>
      <c r="D106" s="51">
        <v>320.74</v>
      </c>
      <c r="E106" s="63" t="s">
        <v>164</v>
      </c>
      <c r="G106" s="60"/>
      <c r="H106" s="61"/>
    </row>
    <row r="107" spans="1:8" s="56" customFormat="1" ht="15.75">
      <c r="A107" s="87">
        <v>103</v>
      </c>
      <c r="B107" s="50" t="s">
        <v>160</v>
      </c>
      <c r="C107" s="51">
        <f t="shared" si="3"/>
        <v>22.891666666666666</v>
      </c>
      <c r="D107" s="51">
        <v>27.47</v>
      </c>
      <c r="E107" s="63"/>
      <c r="G107" s="60"/>
      <c r="H107" s="61"/>
    </row>
    <row r="108" spans="1:8" s="56" customFormat="1" ht="15.75">
      <c r="A108" s="87">
        <v>104</v>
      </c>
      <c r="B108" s="50" t="s">
        <v>161</v>
      </c>
      <c r="C108" s="51">
        <f t="shared" si="3"/>
        <v>773.0916666666667</v>
      </c>
      <c r="D108" s="51">
        <v>927.71</v>
      </c>
      <c r="E108" s="63"/>
      <c r="G108" s="60"/>
      <c r="H108" s="61"/>
    </row>
    <row r="109" spans="1:8" s="56" customFormat="1" ht="15.75">
      <c r="A109" s="87">
        <v>105</v>
      </c>
      <c r="B109" s="50" t="s">
        <v>162</v>
      </c>
      <c r="C109" s="51">
        <f t="shared" si="3"/>
        <v>286.3416666666667</v>
      </c>
      <c r="D109" s="51">
        <v>343.61</v>
      </c>
      <c r="E109" s="63"/>
      <c r="G109" s="60"/>
      <c r="H109" s="61"/>
    </row>
    <row r="110" spans="1:8" s="56" customFormat="1" ht="15.75">
      <c r="A110" s="87">
        <v>106</v>
      </c>
      <c r="B110" s="50" t="s">
        <v>166</v>
      </c>
      <c r="C110" s="51">
        <f t="shared" si="3"/>
        <v>16.616666666666667</v>
      </c>
      <c r="D110" s="51">
        <v>19.94</v>
      </c>
      <c r="E110" s="63"/>
      <c r="G110" s="60"/>
      <c r="H110" s="61"/>
    </row>
    <row r="111" spans="1:8" s="56" customFormat="1" ht="15.75">
      <c r="A111" s="87">
        <v>107</v>
      </c>
      <c r="B111" s="50" t="s">
        <v>169</v>
      </c>
      <c r="C111" s="51">
        <f t="shared" si="3"/>
        <v>167.70000000000002</v>
      </c>
      <c r="D111" s="51">
        <v>201.24</v>
      </c>
      <c r="E111" s="63"/>
      <c r="G111" s="60"/>
      <c r="H111" s="61"/>
    </row>
    <row r="112" spans="1:8" s="56" customFormat="1" ht="15.75">
      <c r="A112" s="87">
        <v>108</v>
      </c>
      <c r="B112" s="50" t="s">
        <v>170</v>
      </c>
      <c r="C112" s="51">
        <f t="shared" si="3"/>
        <v>1102.8666666666668</v>
      </c>
      <c r="D112" s="51">
        <v>1323.44</v>
      </c>
      <c r="E112" s="63"/>
      <c r="G112" s="60"/>
      <c r="H112" s="61"/>
    </row>
    <row r="113" spans="1:8" s="56" customFormat="1" ht="15.75">
      <c r="A113" s="87">
        <v>109</v>
      </c>
      <c r="B113" s="50" t="s">
        <v>171</v>
      </c>
      <c r="C113" s="51">
        <f t="shared" si="3"/>
        <v>47.18333333333333</v>
      </c>
      <c r="D113" s="51">
        <v>56.62</v>
      </c>
      <c r="E113" s="63"/>
      <c r="G113" s="60"/>
      <c r="H113" s="61"/>
    </row>
    <row r="114" spans="1:5" ht="16.5" thickBot="1">
      <c r="A114" s="17"/>
      <c r="B114" s="17"/>
      <c r="C114" s="18">
        <f>SUM(C5:C113)</f>
        <v>29629.64173333333</v>
      </c>
      <c r="D114" s="18">
        <f>SUM(D5:D113)</f>
        <v>35555.57008000001</v>
      </c>
      <c r="E114" s="17"/>
    </row>
    <row r="115" spans="1:5" ht="32.25" thickBot="1">
      <c r="A115" s="3"/>
      <c r="B115" s="4"/>
      <c r="C115" s="5"/>
      <c r="D115" s="5"/>
      <c r="E115" s="12" t="s">
        <v>13</v>
      </c>
    </row>
    <row r="116" spans="1:5" ht="16.5" thickBot="1">
      <c r="A116" s="114" t="s">
        <v>11</v>
      </c>
      <c r="B116" s="115"/>
      <c r="C116" s="115"/>
      <c r="D116" s="115"/>
      <c r="E116" s="116"/>
    </row>
    <row r="117" spans="1:5" ht="15.75">
      <c r="A117" s="78">
        <v>1</v>
      </c>
      <c r="B117" s="79" t="s">
        <v>126</v>
      </c>
      <c r="C117" s="71">
        <f>D117/1.2</f>
        <v>7.983333333333333</v>
      </c>
      <c r="D117" s="71">
        <v>9.58</v>
      </c>
      <c r="E117" s="80"/>
    </row>
    <row r="118" spans="1:5" ht="15.75">
      <c r="A118" s="98">
        <f>A117+1</f>
        <v>2</v>
      </c>
      <c r="B118" s="77" t="s">
        <v>150</v>
      </c>
      <c r="C118" s="14">
        <f>D118/1.2</f>
        <v>14.708333333333332</v>
      </c>
      <c r="D118" s="14">
        <v>17.65</v>
      </c>
      <c r="E118" s="81"/>
    </row>
    <row r="119" spans="1:5" ht="15.75">
      <c r="A119" s="98">
        <f>A118+1</f>
        <v>3</v>
      </c>
      <c r="B119" s="77" t="s">
        <v>151</v>
      </c>
      <c r="C119" s="14">
        <f>D119/1.2</f>
        <v>13.3</v>
      </c>
      <c r="D119" s="14">
        <v>15.96</v>
      </c>
      <c r="E119" s="81"/>
    </row>
    <row r="120" spans="1:5" ht="16.5" thickBot="1">
      <c r="A120" s="99">
        <f>A119+1</f>
        <v>4</v>
      </c>
      <c r="B120" s="82" t="s">
        <v>156</v>
      </c>
      <c r="C120" s="73">
        <f>D120/1.2</f>
        <v>9.391666666666667</v>
      </c>
      <c r="D120" s="73">
        <v>11.27</v>
      </c>
      <c r="E120" s="83"/>
    </row>
    <row r="121" spans="1:5" ht="16.5" thickBot="1">
      <c r="A121" s="74"/>
      <c r="B121" s="75"/>
      <c r="C121" s="66">
        <f>SUM(C117:C120)</f>
        <v>45.38333333333333</v>
      </c>
      <c r="D121" s="66">
        <f>SUM(D117:D120)</f>
        <v>54.459999999999994</v>
      </c>
      <c r="E121" s="76"/>
    </row>
    <row r="122" spans="1:5" ht="32.25" thickBot="1">
      <c r="A122" s="8" t="s">
        <v>0</v>
      </c>
      <c r="B122" s="9" t="s">
        <v>1</v>
      </c>
      <c r="C122" s="10" t="s">
        <v>2</v>
      </c>
      <c r="D122" s="10" t="s">
        <v>3</v>
      </c>
      <c r="E122" s="23" t="s">
        <v>13</v>
      </c>
    </row>
    <row r="123" spans="1:5" ht="16.5" thickBot="1">
      <c r="A123" s="114" t="s">
        <v>8</v>
      </c>
      <c r="B123" s="115"/>
      <c r="C123" s="115"/>
      <c r="D123" s="115"/>
      <c r="E123" s="116"/>
    </row>
    <row r="124" spans="1:5" ht="15.75">
      <c r="A124" s="68">
        <v>1</v>
      </c>
      <c r="B124" s="90" t="s">
        <v>29</v>
      </c>
      <c r="C124" s="70">
        <v>70.37</v>
      </c>
      <c r="D124" s="91">
        <f aca="true" t="shared" si="4" ref="D124:D143">SUM(C124*1.2)</f>
        <v>84.444</v>
      </c>
      <c r="E124" s="92"/>
    </row>
    <row r="125" spans="1:5" ht="15.75">
      <c r="A125" s="28">
        <v>2</v>
      </c>
      <c r="B125" s="25" t="s">
        <v>30</v>
      </c>
      <c r="C125" s="24">
        <v>83.88</v>
      </c>
      <c r="D125" s="49">
        <f t="shared" si="4"/>
        <v>100.65599999999999</v>
      </c>
      <c r="E125" s="93"/>
    </row>
    <row r="126" spans="1:8" ht="15.75">
      <c r="A126" s="28">
        <v>3</v>
      </c>
      <c r="B126" s="13" t="s">
        <v>31</v>
      </c>
      <c r="C126" s="24">
        <v>61.98</v>
      </c>
      <c r="D126" s="49">
        <f t="shared" si="4"/>
        <v>74.37599999999999</v>
      </c>
      <c r="E126" s="93"/>
      <c r="G126" s="39"/>
      <c r="H126" s="40"/>
    </row>
    <row r="127" spans="1:8" ht="15.75">
      <c r="A127" s="28">
        <v>4</v>
      </c>
      <c r="B127" s="13" t="s">
        <v>32</v>
      </c>
      <c r="C127" s="24">
        <v>196.94</v>
      </c>
      <c r="D127" s="49">
        <f t="shared" si="4"/>
        <v>236.32799999999997</v>
      </c>
      <c r="E127" s="93"/>
      <c r="G127" s="39"/>
      <c r="H127" s="40"/>
    </row>
    <row r="128" spans="1:8" ht="15.75">
      <c r="A128" s="28">
        <v>5</v>
      </c>
      <c r="B128" s="13" t="s">
        <v>33</v>
      </c>
      <c r="C128" s="24">
        <v>17.32</v>
      </c>
      <c r="D128" s="49">
        <f t="shared" si="4"/>
        <v>20.784</v>
      </c>
      <c r="E128" s="93"/>
      <c r="G128" s="39"/>
      <c r="H128" s="40"/>
    </row>
    <row r="129" spans="1:8" ht="15.75">
      <c r="A129" s="28">
        <v>6</v>
      </c>
      <c r="B129" s="13" t="s">
        <v>34</v>
      </c>
      <c r="C129" s="24">
        <v>62.57</v>
      </c>
      <c r="D129" s="49">
        <f t="shared" si="4"/>
        <v>75.084</v>
      </c>
      <c r="E129" s="93"/>
      <c r="G129" s="39"/>
      <c r="H129" s="40"/>
    </row>
    <row r="130" spans="1:8" ht="15.75">
      <c r="A130" s="28">
        <v>7</v>
      </c>
      <c r="B130" s="46" t="s">
        <v>53</v>
      </c>
      <c r="C130" s="49">
        <v>147.25</v>
      </c>
      <c r="D130" s="49">
        <f t="shared" si="4"/>
        <v>176.7</v>
      </c>
      <c r="E130" s="93"/>
      <c r="G130" s="39"/>
      <c r="H130" s="40"/>
    </row>
    <row r="131" spans="1:8" ht="15.75">
      <c r="A131" s="28">
        <v>8</v>
      </c>
      <c r="B131" s="46" t="s">
        <v>54</v>
      </c>
      <c r="C131" s="49">
        <v>12.3</v>
      </c>
      <c r="D131" s="49">
        <f t="shared" si="4"/>
        <v>14.76</v>
      </c>
      <c r="E131" s="93"/>
      <c r="G131" s="39"/>
      <c r="H131" s="40"/>
    </row>
    <row r="132" spans="1:8" ht="15.75">
      <c r="A132" s="28">
        <v>9</v>
      </c>
      <c r="B132" s="46" t="s">
        <v>55</v>
      </c>
      <c r="C132" s="49">
        <v>17.41</v>
      </c>
      <c r="D132" s="49">
        <f t="shared" si="4"/>
        <v>20.892</v>
      </c>
      <c r="E132" s="93"/>
      <c r="G132" s="39"/>
      <c r="H132" s="40"/>
    </row>
    <row r="133" spans="1:8" ht="15.75">
      <c r="A133" s="28">
        <v>10</v>
      </c>
      <c r="B133" s="46" t="s">
        <v>66</v>
      </c>
      <c r="C133" s="49">
        <v>24.66</v>
      </c>
      <c r="D133" s="49">
        <f t="shared" si="4"/>
        <v>29.592</v>
      </c>
      <c r="E133" s="93"/>
      <c r="G133" s="39"/>
      <c r="H133" s="40"/>
    </row>
    <row r="134" spans="1:8" ht="15.75">
      <c r="A134" s="94">
        <v>11</v>
      </c>
      <c r="B134" s="88" t="s">
        <v>122</v>
      </c>
      <c r="C134" s="89">
        <v>17.2</v>
      </c>
      <c r="D134" s="49">
        <f t="shared" si="4"/>
        <v>20.639999999999997</v>
      </c>
      <c r="E134" s="95"/>
      <c r="G134" s="39"/>
      <c r="H134" s="40"/>
    </row>
    <row r="135" spans="1:8" ht="15.75">
      <c r="A135" s="28">
        <v>12</v>
      </c>
      <c r="B135" s="25" t="s">
        <v>135</v>
      </c>
      <c r="C135" s="24">
        <v>16.45</v>
      </c>
      <c r="D135" s="49">
        <f t="shared" si="4"/>
        <v>19.74</v>
      </c>
      <c r="E135" s="96"/>
      <c r="G135" s="39"/>
      <c r="H135" s="40"/>
    </row>
    <row r="136" spans="1:8" ht="15.75">
      <c r="A136" s="28">
        <v>13</v>
      </c>
      <c r="B136" s="13" t="s">
        <v>136</v>
      </c>
      <c r="C136" s="24">
        <v>39.85</v>
      </c>
      <c r="D136" s="49">
        <f t="shared" si="4"/>
        <v>47.82</v>
      </c>
      <c r="E136" s="96"/>
      <c r="G136" s="39"/>
      <c r="H136" s="40"/>
    </row>
    <row r="137" spans="1:8" ht="15.75">
      <c r="A137" s="28">
        <v>14</v>
      </c>
      <c r="B137" s="13" t="s">
        <v>137</v>
      </c>
      <c r="C137" s="24">
        <v>24.84</v>
      </c>
      <c r="D137" s="49">
        <f t="shared" si="4"/>
        <v>29.808</v>
      </c>
      <c r="E137" s="96"/>
      <c r="G137" s="39"/>
      <c r="H137" s="40"/>
    </row>
    <row r="138" spans="1:8" ht="15.75">
      <c r="A138" s="100">
        <v>15</v>
      </c>
      <c r="B138" s="13" t="s">
        <v>138</v>
      </c>
      <c r="C138" s="24">
        <v>88.35</v>
      </c>
      <c r="D138" s="49">
        <f t="shared" si="4"/>
        <v>106.02</v>
      </c>
      <c r="E138" s="96"/>
      <c r="G138" s="39"/>
      <c r="H138" s="40"/>
    </row>
    <row r="139" spans="1:8" ht="15.75">
      <c r="A139" s="16">
        <v>16</v>
      </c>
      <c r="B139" s="123" t="s">
        <v>155</v>
      </c>
      <c r="C139" s="24">
        <v>5.06</v>
      </c>
      <c r="D139" s="49">
        <f t="shared" si="4"/>
        <v>6.071999999999999</v>
      </c>
      <c r="E139" s="14"/>
      <c r="G139" s="39"/>
      <c r="H139" s="40"/>
    </row>
    <row r="140" spans="1:8" ht="15.75">
      <c r="A140" s="16">
        <v>17</v>
      </c>
      <c r="B140" s="124" t="s">
        <v>165</v>
      </c>
      <c r="C140" s="14">
        <v>323.84</v>
      </c>
      <c r="D140" s="49">
        <f t="shared" si="4"/>
        <v>388.60799999999995</v>
      </c>
      <c r="E140" s="14"/>
      <c r="G140" s="39"/>
      <c r="H140" s="40"/>
    </row>
    <row r="141" spans="1:8" ht="15.75">
      <c r="A141" s="16">
        <v>18</v>
      </c>
      <c r="B141" s="101" t="s">
        <v>174</v>
      </c>
      <c r="C141" s="102">
        <v>30.01</v>
      </c>
      <c r="D141" s="49">
        <f t="shared" si="4"/>
        <v>36.012</v>
      </c>
      <c r="E141" s="14"/>
      <c r="G141" s="39"/>
      <c r="H141" s="40"/>
    </row>
    <row r="142" spans="1:8" ht="15.75">
      <c r="A142" s="16">
        <v>19</v>
      </c>
      <c r="B142" s="124" t="s">
        <v>172</v>
      </c>
      <c r="C142" s="14">
        <v>346.99</v>
      </c>
      <c r="D142" s="49">
        <f t="shared" si="4"/>
        <v>416.388</v>
      </c>
      <c r="E142" s="14"/>
      <c r="G142" s="39"/>
      <c r="H142" s="40"/>
    </row>
    <row r="143" spans="1:8" ht="16.5" thickBot="1">
      <c r="A143" s="84">
        <v>20</v>
      </c>
      <c r="B143" s="16" t="s">
        <v>173</v>
      </c>
      <c r="C143" s="14">
        <v>38.31</v>
      </c>
      <c r="D143" s="49">
        <f t="shared" si="4"/>
        <v>45.972</v>
      </c>
      <c r="E143" s="97"/>
      <c r="G143" s="39"/>
      <c r="H143" s="40"/>
    </row>
    <row r="144" spans="1:5" ht="16.5" thickBot="1">
      <c r="A144" s="19"/>
      <c r="B144" s="20"/>
      <c r="C144" s="21">
        <f>SUM(C124:C143)</f>
        <v>1625.58</v>
      </c>
      <c r="D144" s="21">
        <f>SUM(D124:D143)</f>
        <v>1950.696</v>
      </c>
      <c r="E144" s="22"/>
    </row>
    <row r="145" spans="1:5" ht="32.25" thickBot="1">
      <c r="A145" s="8" t="s">
        <v>0</v>
      </c>
      <c r="B145" s="9" t="s">
        <v>1</v>
      </c>
      <c r="C145" s="10" t="s">
        <v>2</v>
      </c>
      <c r="D145" s="10" t="s">
        <v>3</v>
      </c>
      <c r="E145" s="23" t="s">
        <v>13</v>
      </c>
    </row>
    <row r="146" spans="1:5" ht="16.5" thickBot="1">
      <c r="A146" s="114" t="s">
        <v>12</v>
      </c>
      <c r="B146" s="115"/>
      <c r="C146" s="115"/>
      <c r="D146" s="115"/>
      <c r="E146" s="116"/>
    </row>
    <row r="147" spans="1:5" ht="15.75">
      <c r="A147" s="68">
        <v>1</v>
      </c>
      <c r="B147" s="69" t="s">
        <v>35</v>
      </c>
      <c r="C147" s="70">
        <v>178.81</v>
      </c>
      <c r="D147" s="71">
        <f aca="true" t="shared" si="5" ref="D147:D175">SUM(C147*1.2)</f>
        <v>214.572</v>
      </c>
      <c r="E147" s="72"/>
    </row>
    <row r="148" spans="1:5" ht="15.75">
      <c r="A148" s="26">
        <v>2</v>
      </c>
      <c r="B148" s="13" t="s">
        <v>52</v>
      </c>
      <c r="C148" s="38">
        <v>22.4917</v>
      </c>
      <c r="D148" s="15">
        <f t="shared" si="5"/>
        <v>26.99004</v>
      </c>
      <c r="E148" s="27"/>
    </row>
    <row r="149" spans="1:5" ht="15.75">
      <c r="A149" s="28">
        <v>3</v>
      </c>
      <c r="B149" s="13" t="s">
        <v>36</v>
      </c>
      <c r="C149" s="24">
        <v>52.86</v>
      </c>
      <c r="D149" s="14">
        <f t="shared" si="5"/>
        <v>63.431999999999995</v>
      </c>
      <c r="E149" s="29"/>
    </row>
    <row r="150" spans="1:5" ht="15.75">
      <c r="A150" s="28">
        <v>4</v>
      </c>
      <c r="B150" s="13" t="s">
        <v>37</v>
      </c>
      <c r="C150" s="24">
        <v>198.93</v>
      </c>
      <c r="D150" s="14">
        <f t="shared" si="5"/>
        <v>238.716</v>
      </c>
      <c r="E150" s="29"/>
    </row>
    <row r="151" spans="1:5" ht="15.75">
      <c r="A151" s="28">
        <v>5</v>
      </c>
      <c r="B151" s="13" t="s">
        <v>38</v>
      </c>
      <c r="C151" s="24">
        <v>112.32</v>
      </c>
      <c r="D151" s="14">
        <f t="shared" si="5"/>
        <v>134.784</v>
      </c>
      <c r="E151" s="29"/>
    </row>
    <row r="152" spans="1:5" ht="15.75">
      <c r="A152" s="28">
        <v>6</v>
      </c>
      <c r="B152" s="13" t="s">
        <v>39</v>
      </c>
      <c r="C152" s="24">
        <v>155.08</v>
      </c>
      <c r="D152" s="14">
        <f t="shared" si="5"/>
        <v>186.096</v>
      </c>
      <c r="E152" s="29"/>
    </row>
    <row r="153" spans="1:5" ht="15.75">
      <c r="A153" s="28">
        <v>7</v>
      </c>
      <c r="B153" s="16" t="s">
        <v>56</v>
      </c>
      <c r="C153" s="14">
        <v>5976.08</v>
      </c>
      <c r="D153" s="14">
        <f t="shared" si="5"/>
        <v>7171.295999999999</v>
      </c>
      <c r="E153" s="29"/>
    </row>
    <row r="154" spans="1:5" ht="15.75">
      <c r="A154" s="28">
        <v>8</v>
      </c>
      <c r="B154" s="16" t="s">
        <v>57</v>
      </c>
      <c r="C154" s="14">
        <v>43.05</v>
      </c>
      <c r="D154" s="14">
        <f t="shared" si="5"/>
        <v>51.66</v>
      </c>
      <c r="E154" s="29"/>
    </row>
    <row r="155" spans="1:5" ht="15.75">
      <c r="A155" s="28">
        <v>9</v>
      </c>
      <c r="B155" s="16" t="s">
        <v>58</v>
      </c>
      <c r="C155" s="14">
        <v>151.99</v>
      </c>
      <c r="D155" s="14">
        <f t="shared" si="5"/>
        <v>182.388</v>
      </c>
      <c r="E155" s="29"/>
    </row>
    <row r="156" spans="1:5" ht="15.75">
      <c r="A156" s="28">
        <v>10</v>
      </c>
      <c r="B156" s="16" t="s">
        <v>59</v>
      </c>
      <c r="C156" s="14">
        <v>820.62</v>
      </c>
      <c r="D156" s="14">
        <f t="shared" si="5"/>
        <v>984.7439999999999</v>
      </c>
      <c r="E156" s="29"/>
    </row>
    <row r="157" spans="1:5" ht="15.75">
      <c r="A157" s="28">
        <v>11</v>
      </c>
      <c r="B157" s="16" t="s">
        <v>60</v>
      </c>
      <c r="C157" s="14">
        <v>29.69</v>
      </c>
      <c r="D157" s="14">
        <f t="shared" si="5"/>
        <v>35.628</v>
      </c>
      <c r="E157" s="29"/>
    </row>
    <row r="158" spans="1:5" ht="15.75">
      <c r="A158" s="28">
        <v>12</v>
      </c>
      <c r="B158" s="16" t="s">
        <v>61</v>
      </c>
      <c r="C158" s="14">
        <v>41.23</v>
      </c>
      <c r="D158" s="14">
        <f t="shared" si="5"/>
        <v>49.47599999999999</v>
      </c>
      <c r="E158" s="29"/>
    </row>
    <row r="159" spans="1:5" ht="15.75">
      <c r="A159" s="28">
        <v>13</v>
      </c>
      <c r="B159" s="16" t="s">
        <v>62</v>
      </c>
      <c r="C159" s="14">
        <v>59.3</v>
      </c>
      <c r="D159" s="14">
        <f t="shared" si="5"/>
        <v>71.16</v>
      </c>
      <c r="E159" s="29"/>
    </row>
    <row r="160" spans="1:5" ht="15.75">
      <c r="A160" s="28">
        <v>14</v>
      </c>
      <c r="B160" s="16" t="s">
        <v>63</v>
      </c>
      <c r="C160" s="14">
        <v>99.24</v>
      </c>
      <c r="D160" s="14">
        <f t="shared" si="5"/>
        <v>119.088</v>
      </c>
      <c r="E160" s="29"/>
    </row>
    <row r="161" spans="1:5" ht="15.75">
      <c r="A161" s="28">
        <v>15</v>
      </c>
      <c r="B161" s="16" t="s">
        <v>64</v>
      </c>
      <c r="C161" s="14">
        <v>49.08</v>
      </c>
      <c r="D161" s="14">
        <f t="shared" si="5"/>
        <v>58.895999999999994</v>
      </c>
      <c r="E161" s="29"/>
    </row>
    <row r="162" spans="1:5" ht="15.75">
      <c r="A162" s="28">
        <v>16</v>
      </c>
      <c r="B162" s="41" t="s">
        <v>123</v>
      </c>
      <c r="C162" s="14">
        <v>24.7</v>
      </c>
      <c r="D162" s="14">
        <f t="shared" si="5"/>
        <v>29.639999999999997</v>
      </c>
      <c r="E162" s="29"/>
    </row>
    <row r="163" spans="1:5" ht="15.75">
      <c r="A163" s="28">
        <v>17</v>
      </c>
      <c r="B163" s="41" t="s">
        <v>124</v>
      </c>
      <c r="C163" s="38">
        <v>40.96</v>
      </c>
      <c r="D163" s="14">
        <f t="shared" si="5"/>
        <v>49.152</v>
      </c>
      <c r="E163" s="29"/>
    </row>
    <row r="164" spans="1:5" ht="15.75">
      <c r="A164" s="16">
        <v>18</v>
      </c>
      <c r="B164" s="41" t="s">
        <v>125</v>
      </c>
      <c r="C164" s="38">
        <v>46.48</v>
      </c>
      <c r="D164" s="14">
        <f t="shared" si="5"/>
        <v>55.775999999999996</v>
      </c>
      <c r="E164" s="86"/>
    </row>
    <row r="165" spans="1:5" ht="15.75">
      <c r="A165" s="16">
        <v>19</v>
      </c>
      <c r="B165" s="41" t="s">
        <v>143</v>
      </c>
      <c r="C165" s="38">
        <v>14.608333333333334</v>
      </c>
      <c r="D165" s="14">
        <f t="shared" si="5"/>
        <v>17.53</v>
      </c>
      <c r="E165" s="86"/>
    </row>
    <row r="166" spans="1:5" ht="15.75">
      <c r="A166" s="16">
        <v>20</v>
      </c>
      <c r="B166" s="41" t="s">
        <v>144</v>
      </c>
      <c r="C166" s="38">
        <v>183.00833333333335</v>
      </c>
      <c r="D166" s="14">
        <f t="shared" si="5"/>
        <v>219.61</v>
      </c>
      <c r="E166" s="86"/>
    </row>
    <row r="167" spans="1:5" ht="15.75">
      <c r="A167" s="16">
        <v>21</v>
      </c>
      <c r="B167" s="41" t="s">
        <v>145</v>
      </c>
      <c r="C167" s="38">
        <v>53.78333333333334</v>
      </c>
      <c r="D167" s="14">
        <f t="shared" si="5"/>
        <v>64.54</v>
      </c>
      <c r="E167" s="86"/>
    </row>
    <row r="168" spans="1:5" ht="15.75">
      <c r="A168" s="16">
        <v>22</v>
      </c>
      <c r="B168" s="41" t="s">
        <v>146</v>
      </c>
      <c r="C168" s="38">
        <v>37.85</v>
      </c>
      <c r="D168" s="14">
        <f t="shared" si="5"/>
        <v>45.42</v>
      </c>
      <c r="E168" s="86"/>
    </row>
    <row r="169" spans="1:5" ht="15.75">
      <c r="A169" s="16">
        <v>23</v>
      </c>
      <c r="B169" s="41" t="s">
        <v>153</v>
      </c>
      <c r="C169" s="38">
        <v>13.33</v>
      </c>
      <c r="D169" s="14">
        <f t="shared" si="5"/>
        <v>15.995999999999999</v>
      </c>
      <c r="E169" s="86"/>
    </row>
    <row r="170" spans="1:5" ht="15.75">
      <c r="A170" s="16">
        <v>24</v>
      </c>
      <c r="B170" s="41" t="s">
        <v>167</v>
      </c>
      <c r="C170" s="38">
        <v>164.43</v>
      </c>
      <c r="D170" s="14">
        <f t="shared" si="5"/>
        <v>197.316</v>
      </c>
      <c r="E170" s="86"/>
    </row>
    <row r="171" spans="1:5" ht="15.75">
      <c r="A171" s="16">
        <v>25</v>
      </c>
      <c r="B171" s="41" t="s">
        <v>168</v>
      </c>
      <c r="C171" s="38">
        <v>3788.71</v>
      </c>
      <c r="D171" s="14">
        <f t="shared" si="5"/>
        <v>4546.452</v>
      </c>
      <c r="E171" s="86"/>
    </row>
    <row r="172" spans="1:5" ht="15.75">
      <c r="A172" s="16">
        <v>26</v>
      </c>
      <c r="B172" s="103" t="s">
        <v>175</v>
      </c>
      <c r="C172" s="105">
        <v>230.99</v>
      </c>
      <c r="D172" s="14">
        <f t="shared" si="5"/>
        <v>277.188</v>
      </c>
      <c r="E172" s="86"/>
    </row>
    <row r="173" spans="1:5" ht="15.75">
      <c r="A173" s="16">
        <v>27</v>
      </c>
      <c r="B173" s="104" t="s">
        <v>167</v>
      </c>
      <c r="C173" s="105">
        <v>164.43</v>
      </c>
      <c r="D173" s="14">
        <f t="shared" si="5"/>
        <v>197.316</v>
      </c>
      <c r="E173" s="86"/>
    </row>
    <row r="174" spans="1:5" ht="15.75">
      <c r="A174" s="16">
        <v>28</v>
      </c>
      <c r="B174" s="104" t="s">
        <v>168</v>
      </c>
      <c r="C174" s="105">
        <v>3788.71</v>
      </c>
      <c r="D174" s="14">
        <f t="shared" si="5"/>
        <v>4546.452</v>
      </c>
      <c r="E174" s="86"/>
    </row>
    <row r="175" spans="1:5" ht="15.75">
      <c r="A175" s="16">
        <v>29</v>
      </c>
      <c r="B175" s="104" t="s">
        <v>176</v>
      </c>
      <c r="C175" s="105">
        <v>208.99</v>
      </c>
      <c r="D175" s="14">
        <f t="shared" si="5"/>
        <v>250.788</v>
      </c>
      <c r="E175" s="86"/>
    </row>
    <row r="176" spans="1:5" ht="16.5" thickBot="1">
      <c r="A176" s="64"/>
      <c r="B176" s="65"/>
      <c r="C176" s="66">
        <f>SUM(C147:C175)</f>
        <v>16751.7517</v>
      </c>
      <c r="D176" s="66">
        <f>SUM(D147:D175)</f>
        <v>20102.102040000005</v>
      </c>
      <c r="E176" s="67"/>
    </row>
    <row r="177" spans="1:255" ht="16.5" thickBot="1">
      <c r="A177" s="117" t="s">
        <v>9</v>
      </c>
      <c r="B177" s="118"/>
      <c r="C177" s="30">
        <f>SUM(C114+C121+C144+C176)</f>
        <v>48052.356766666664</v>
      </c>
      <c r="D177" s="30">
        <f>SUM(D114+D121+D144+D176)</f>
        <v>57662.82812000001</v>
      </c>
      <c r="E177" s="3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spans="1:255" ht="16.5" thickBot="1">
      <c r="A178" s="1"/>
      <c r="B178" s="6"/>
      <c r="C178" s="6"/>
      <c r="D178" s="6"/>
      <c r="E178" s="7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spans="1:255" ht="15.75">
      <c r="A179" s="42"/>
      <c r="B179" s="2"/>
      <c r="C179" s="2"/>
      <c r="D179" s="32" t="s">
        <v>4</v>
      </c>
      <c r="E179" s="33" t="s">
        <v>5</v>
      </c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spans="1:255" ht="15.75">
      <c r="A180" s="119" t="s">
        <v>6</v>
      </c>
      <c r="B180" s="120"/>
      <c r="C180" s="120"/>
      <c r="D180" s="34">
        <v>66000</v>
      </c>
      <c r="E180" s="35">
        <f>SUM(D180*1.2)</f>
        <v>79200</v>
      </c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1:255" ht="15.75">
      <c r="A181" s="121" t="s">
        <v>14</v>
      </c>
      <c r="B181" s="122"/>
      <c r="C181" s="122"/>
      <c r="D181" s="36">
        <f>SUM(C177)</f>
        <v>48052.356766666664</v>
      </c>
      <c r="E181" s="43">
        <f>SUM(D177)</f>
        <v>57662.82812000001</v>
      </c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1:255" ht="16.5" thickBot="1">
      <c r="A182" s="106" t="s">
        <v>7</v>
      </c>
      <c r="B182" s="107"/>
      <c r="C182" s="107"/>
      <c r="D182" s="44">
        <f>SUM(D180-D181)</f>
        <v>17947.643233333336</v>
      </c>
      <c r="E182" s="45">
        <f>SUM(E180-E181)</f>
        <v>21537.171879999987</v>
      </c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ht="15.75">
      <c r="C183" s="37"/>
    </row>
    <row r="185" spans="1:3" ht="15.75">
      <c r="A185" s="109"/>
      <c r="B185" s="109"/>
      <c r="C185" s="109"/>
    </row>
  </sheetData>
  <sheetProtection/>
  <mergeCells count="11">
    <mergeCell ref="A181:C181"/>
    <mergeCell ref="A182:C182"/>
    <mergeCell ref="A1:E1"/>
    <mergeCell ref="A4:E4"/>
    <mergeCell ref="A2:E2"/>
    <mergeCell ref="A116:E116"/>
    <mergeCell ref="A185:C185"/>
    <mergeCell ref="A123:E123"/>
    <mergeCell ref="A146:E146"/>
    <mergeCell ref="A177:B177"/>
    <mergeCell ref="A180:C180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2015-08-06T11:24:45Z</dcterms:modified>
  <cp:category/>
  <cp:version/>
  <cp:contentType/>
  <cp:contentStatus/>
</cp:coreProperties>
</file>